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0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95" i="1"/>
  <c r="O96" s="1"/>
  <c r="O98" s="1"/>
  <c r="H146"/>
  <c r="H154"/>
  <c r="H111"/>
  <c r="H125" s="1"/>
  <c r="H54"/>
  <c r="K156"/>
  <c r="I156"/>
  <c r="G156"/>
  <c r="C156"/>
  <c r="F145"/>
  <c r="F144"/>
  <c r="F141"/>
  <c r="F139"/>
  <c r="F138"/>
  <c r="F137"/>
  <c r="F113"/>
  <c r="F112"/>
  <c r="F110"/>
  <c r="F109"/>
  <c r="F108"/>
  <c r="E104"/>
  <c r="E102"/>
  <c r="J156"/>
  <c r="D77"/>
  <c r="O108" l="1"/>
  <c r="H156"/>
  <c r="D156"/>
  <c r="E156"/>
  <c r="F156"/>
</calcChain>
</file>

<file path=xl/sharedStrings.xml><?xml version="1.0" encoding="utf-8"?>
<sst xmlns="http://schemas.openxmlformats.org/spreadsheetml/2006/main" count="1157" uniqueCount="491">
  <si>
    <t>PAD</t>
  </si>
  <si>
    <t>DD</t>
  </si>
  <si>
    <t>ADD</t>
  </si>
  <si>
    <t xml:space="preserve"> </t>
  </si>
  <si>
    <t>01</t>
  </si>
  <si>
    <t>BIDANG PENYELENGGARAAN PEMERINTAHAN DESA</t>
  </si>
  <si>
    <t>01.01</t>
  </si>
  <si>
    <t>Pembayaran penghasilan tetap, tunjangan, dan Operasional Pemerintahan Desa</t>
  </si>
  <si>
    <t>01.01.01</t>
  </si>
  <si>
    <t>Pembayaran penghasilan tetap dan tunjangan Kepala Desa</t>
  </si>
  <si>
    <t>01.01.01.01</t>
  </si>
  <si>
    <t>Penghasilan Tetap Kepala Desa</t>
  </si>
  <si>
    <t>01.01.01.02</t>
  </si>
  <si>
    <t>Tunjangan Kepala Desa</t>
  </si>
  <si>
    <t>01.01.02</t>
  </si>
  <si>
    <t>Pembayaran penghasilan tetap dan tunjangan Perangkat Desa</t>
  </si>
  <si>
    <t>01.01.02.01</t>
  </si>
  <si>
    <t>01.01.02.02</t>
  </si>
  <si>
    <t>01.01.02.20</t>
  </si>
  <si>
    <t>Penyelenggaraan Jaminan Sosial Kepala Desa dan Perangkat Desa</t>
  </si>
  <si>
    <t>01.01.04</t>
  </si>
  <si>
    <t>Penyediaan Operasional Pemerintah Desa (ATK,PKPKD,PPKD)</t>
  </si>
  <si>
    <t>01.01.04.01</t>
  </si>
  <si>
    <t>Pembayaran Wifi, Listrik, Air</t>
  </si>
  <si>
    <t>01.01.04.02</t>
  </si>
  <si>
    <t>Penyediaan ATK</t>
  </si>
  <si>
    <t>01.01.04.03</t>
  </si>
  <si>
    <t>Honor PKPKD, PPKD, Dll</t>
  </si>
  <si>
    <t>01.01.04.04</t>
  </si>
  <si>
    <t>Perjalanan Dinas</t>
  </si>
  <si>
    <t>01.01.05</t>
  </si>
  <si>
    <t>Penyediaan Tunjangan BPD</t>
  </si>
  <si>
    <t>01.01.06</t>
  </si>
  <si>
    <t>Penyelenggaraan Operasional BPD</t>
  </si>
  <si>
    <t>01.01.07</t>
  </si>
  <si>
    <t>Penyediaan Intensif/Operasional RT /RW</t>
  </si>
  <si>
    <t>01.01.90</t>
  </si>
  <si>
    <t>Penyediaan Operasional Operator Desa</t>
  </si>
  <si>
    <t>01.01.92</t>
  </si>
  <si>
    <t>Penyediaan Tambahan Tunjangan Kepala Desa dan Perangkat Desa</t>
  </si>
  <si>
    <t>01.01.93</t>
  </si>
  <si>
    <t>Penyediaan Penghasilan Staff Pemerintah Desa</t>
  </si>
  <si>
    <t>01.01.94</t>
  </si>
  <si>
    <t>Penyelenggaraan BPJS Ketenagakerjaan bagi Kepala Desa dan Perangkat Desa</t>
  </si>
  <si>
    <t>01.01.95</t>
  </si>
  <si>
    <t>Jasa Pungut dan Distribusi SPPT PBB</t>
  </si>
  <si>
    <t>01.02</t>
  </si>
  <si>
    <t>Penyediaan Sarana dan Prasarana Pemerintahan Desa</t>
  </si>
  <si>
    <t>01.02.01</t>
  </si>
  <si>
    <t>Penyediaan Sarana (Aset Tetap) Perkantoran/Pemerintahan</t>
  </si>
  <si>
    <t>01.02.02</t>
  </si>
  <si>
    <t>Pemeliharaan Gedung/Prasarana Kantor Desa</t>
  </si>
  <si>
    <t>01.03</t>
  </si>
  <si>
    <t>Pengelolaan Administrasi Kependudukan, Pencatatan Sipil, Statistik dan Kearsipan</t>
  </si>
  <si>
    <t>01.03.02</t>
  </si>
  <si>
    <t xml:space="preserve">Penyusunan, Pendataan, dan Pemutakhiran Profil Desa </t>
  </si>
  <si>
    <t>01.04</t>
  </si>
  <si>
    <t>Penyelenggaraan Musyawarah Desa/ Pembahasan APBDes (Reguler)</t>
  </si>
  <si>
    <t>01.04.01</t>
  </si>
  <si>
    <t>Penyelenggaraan Musyawaran Desa Lainnya (Musdus, rembug desa Non Reguler)</t>
  </si>
  <si>
    <t>01.04.02</t>
  </si>
  <si>
    <t>Penyusunan Dokumen Perencanaan Desa (RPJMDesa/RKPDesa dll)</t>
  </si>
  <si>
    <t>01.04.03</t>
  </si>
  <si>
    <t>Penyusunan Dokumen Keuangan Desa (APBDes, APBDes Perubahan, LPJ dll)</t>
  </si>
  <si>
    <t>01.04.07</t>
  </si>
  <si>
    <t>Pengembangan Sistem Informasi Desa</t>
  </si>
  <si>
    <t>01.04.08</t>
  </si>
  <si>
    <t>Koordinasi/Kerjasama Penyelenggaraan Pemerintahan &amp; Pembangunan Desa</t>
  </si>
  <si>
    <t>01.04.09</t>
  </si>
  <si>
    <t>Dukungan &amp; Sosialisasi Pelaksanaan Pilkades, Pemilihan Ka. Kewilayahan &amp; BPD</t>
  </si>
  <si>
    <t>01.04.10</t>
  </si>
  <si>
    <t>Penyelenggaran Lomba antar Kewilayahan &amp; Pengiriman Kontingen dlm Lomdes</t>
  </si>
  <si>
    <t>01.04.11</t>
  </si>
  <si>
    <t>Penyelenggaraan evaluasi tingkat perkembangan Pemerintahan Desa untuk mengikuti lomba Desa</t>
  </si>
  <si>
    <t>Fasilitasi Pembentukan Lembaga Kemasyarakatan Desa</t>
  </si>
  <si>
    <t>01.04.91</t>
  </si>
  <si>
    <t>Pengisian dan Pemberhentian Perangkat Desa</t>
  </si>
  <si>
    <t>01.05</t>
  </si>
  <si>
    <t>Sub Bidang Pertanahan</t>
  </si>
  <si>
    <t>01.05.06</t>
  </si>
  <si>
    <t>Adminstrasi Pajak Bumi dan Bangunan (PBB)</t>
  </si>
  <si>
    <t>01.05.07</t>
  </si>
  <si>
    <t>Penentuan/Penegasan Batas/patok Tanah Kas Desa</t>
  </si>
  <si>
    <t>02</t>
  </si>
  <si>
    <t>BIDANG PELAKSANAAN PEMBANGUNAN DESA</t>
  </si>
  <si>
    <t>02.01</t>
  </si>
  <si>
    <t>Sub Bidang Pendidikan</t>
  </si>
  <si>
    <t>02.01.01</t>
  </si>
  <si>
    <t>Penyelenggaran PAUD/TK/TPA/TKA/TPQ/Madrasah NonFormal Milik Desa (Honor, Pakaian dll)</t>
  </si>
  <si>
    <t>02.01.02</t>
  </si>
  <si>
    <t>Dukungan Penyelenggaran PAUD (APE, Sarana PAUD dst)</t>
  </si>
  <si>
    <t>02.01.03</t>
  </si>
  <si>
    <t>Penyuluhan dan Pelatihan Pendidikan Bagi Masyarakat</t>
  </si>
  <si>
    <t>02.01.04</t>
  </si>
  <si>
    <t>Pemeliharaan Sarana Prasarana Perpustakaan/Taman Bacaan/Sanggar Belajar Milik Desa</t>
  </si>
  <si>
    <t>02.01.05</t>
  </si>
  <si>
    <t>Pemeliharaan Sarana Prasarana PAUD/TK/TPA/TKA/TPQ/Madrasah Nonformal Milik Desa</t>
  </si>
  <si>
    <t>02.01.06</t>
  </si>
  <si>
    <t>Pembangunan/Rehabilitasi/Peningkatan/Pengadaan Sarana/Prasarana/Alat Peraga   PAUD/ TK/TPA/TKA/TPQ/Madrasah Nonformal</t>
  </si>
  <si>
    <t>02.01.06.01</t>
  </si>
  <si>
    <t xml:space="preserve"> - Pembangunan Kamar Mandi Pos Paud Harapan Bangsa</t>
  </si>
  <si>
    <t>02.01.06.02</t>
  </si>
  <si>
    <t xml:space="preserve"> - Pembangunan Teras dan pengecatan Pos Paud Harapan Bangsa</t>
  </si>
  <si>
    <t>02.01.06.03</t>
  </si>
  <si>
    <t xml:space="preserve"> - Operasional TPA /TPQ</t>
  </si>
  <si>
    <t>02.01.10</t>
  </si>
  <si>
    <t>Dukungan Pendidikan bagi Siswa Miskin/Berprestasi</t>
  </si>
  <si>
    <t>02.02</t>
  </si>
  <si>
    <t>Sub Bidang Kesehatan</t>
  </si>
  <si>
    <t>02.02.01</t>
  </si>
  <si>
    <t>Penyelenggaraan Pos Kesehatan Desa/Polindes Milik Desa (obat, Insentif, KB, dsb)</t>
  </si>
  <si>
    <t>02.02.02</t>
  </si>
  <si>
    <t>Penyelenggaraan Posyandu (Mkn Tambahan, Kls Bumil, Lamsia, Insentif)</t>
  </si>
  <si>
    <t>02.02.02.01</t>
  </si>
  <si>
    <t xml:space="preserve"> - Posyandu Balita</t>
  </si>
  <si>
    <t>02.02.02.02</t>
  </si>
  <si>
    <t xml:space="preserve"> - Posyandu Lansia</t>
  </si>
  <si>
    <t>02.02.02.03</t>
  </si>
  <si>
    <t xml:space="preserve"> - Kelas Ibu Hamil</t>
  </si>
  <si>
    <t>02.02.02.04</t>
  </si>
  <si>
    <t xml:space="preserve"> - Pendampingan Bumil Risti </t>
  </si>
  <si>
    <t>02.02.02.05</t>
  </si>
  <si>
    <t xml:space="preserve"> - Penanganan Balita Kurang Gizi (Stunting)</t>
  </si>
  <si>
    <t>02.02.03</t>
  </si>
  <si>
    <t>Penyuluhan dan Pelatihan Bidang Kesehatan (Untuk Masy, Tenaga dan Kader Kesehatan dll)</t>
  </si>
  <si>
    <t>02.02.04</t>
  </si>
  <si>
    <t>Penyelenggaraan Desa Siaga Kesehatan</t>
  </si>
  <si>
    <t>02.02.05</t>
  </si>
  <si>
    <t>Harwat Gedung Polindes</t>
  </si>
  <si>
    <t>02.02.06</t>
  </si>
  <si>
    <t>Pelaksanaan ODF tingkat Optimalisasi</t>
  </si>
  <si>
    <t>02.02.04.01</t>
  </si>
  <si>
    <t xml:space="preserve"> - Pengadaan Mobil Siaga Pelayanan kesehatan</t>
  </si>
  <si>
    <t>02.02.08</t>
  </si>
  <si>
    <t>Pemeliharaan Sarana Prasarana Posyandu/Polindes/PKD</t>
  </si>
  <si>
    <t>02.02.08.01</t>
  </si>
  <si>
    <t xml:space="preserve"> - Pengadaan peralatan </t>
  </si>
  <si>
    <t>02.02.08.02</t>
  </si>
  <si>
    <t xml:space="preserve"> - Pengadaan  Mebelair Polindes </t>
  </si>
  <si>
    <t>02.02.09</t>
  </si>
  <si>
    <t>Pembangunan/Rehabilitasi/Peningkatan/Pengadaan Sarana/Prasarana Posyandu/Polindes/PKD **</t>
  </si>
  <si>
    <t>02.03</t>
  </si>
  <si>
    <t>Sub Bidang Pekerjaan Umum dan Penataan Ruang</t>
  </si>
  <si>
    <t>02.03.01</t>
  </si>
  <si>
    <t>Pemeliharaan Jalan Desa</t>
  </si>
  <si>
    <t xml:space="preserve"> - Pembangunan Rabat Beton Jalan Poros DusunTlanak- Budug</t>
  </si>
  <si>
    <t xml:space="preserve"> - Pembangunan Rabat Beton Jalan Poros DusunTlanak-  Mudung</t>
  </si>
  <si>
    <t xml:space="preserve"> - Pengecatan tiang Lampu</t>
  </si>
  <si>
    <t xml:space="preserve"> - Perawatan lampu</t>
  </si>
  <si>
    <t>02.03.11</t>
  </si>
  <si>
    <t>Pembangunan/Rehabilitasi/Peningkatan/Pengerasan Jalan Lingkungan  Permukiman **)</t>
  </si>
  <si>
    <t xml:space="preserve"> - Pembangunan Jalan Baru Dusun Mudung RT 10</t>
  </si>
  <si>
    <t xml:space="preserve"> - Pembangunan Jalan Baru Dusun Budug  RT 4</t>
  </si>
  <si>
    <t>02.03.12</t>
  </si>
  <si>
    <t>02.03.18</t>
  </si>
  <si>
    <t>Penyusunan Dokumen Perencanaan Tata Ruang Desa</t>
  </si>
  <si>
    <t xml:space="preserve"> - Penetapan Tata Ruang Desa</t>
  </si>
  <si>
    <t>02.04</t>
  </si>
  <si>
    <t>Sub Bidang Kawasan Pemukiman</t>
  </si>
  <si>
    <t>02.04.01</t>
  </si>
  <si>
    <t>Dukungan Pelaksanaan Program Pembangunan/Rehab Rumah Tidak Layak Huni GAKIN</t>
  </si>
  <si>
    <t xml:space="preserve"> - Pembangunan / Rehap RTLH</t>
  </si>
  <si>
    <t>02.04.02</t>
  </si>
  <si>
    <t>Pemeliharaan Sumur Resapan Milik Desa</t>
  </si>
  <si>
    <t>02.05</t>
  </si>
  <si>
    <t>Sub Bidang Kehutanan dan Lingkungan Hidup</t>
  </si>
  <si>
    <t>02.06</t>
  </si>
  <si>
    <t>Sub Bidang Perhubungan, Komunikasi dan Informatika</t>
  </si>
  <si>
    <t>02.06.01</t>
  </si>
  <si>
    <t>Pembuatan Rambu-rambu di Jalan Desa</t>
  </si>
  <si>
    <t>02.06.02</t>
  </si>
  <si>
    <t>Penyelenggaraan Informasi Publik Desa (Poster, Baliho Dll)</t>
  </si>
  <si>
    <t>02.07</t>
  </si>
  <si>
    <t>Sub Bidang Energi dan Sumberdaya Mineral</t>
  </si>
  <si>
    <t>....</t>
  </si>
  <si>
    <t>......</t>
  </si>
  <si>
    <t>02.08</t>
  </si>
  <si>
    <t>Sub Bidang Pariwisata</t>
  </si>
  <si>
    <t>03</t>
  </si>
  <si>
    <t>BIDANG PEMBINAAN KEMASYARAKATAN</t>
  </si>
  <si>
    <t>03.01</t>
  </si>
  <si>
    <t>Sub Bidang Ketenteraman, Ketertiban Umum dan Perlindungan Masyarakat</t>
  </si>
  <si>
    <t>03.01.01</t>
  </si>
  <si>
    <t>03.02</t>
  </si>
  <si>
    <t>Sub Bidang Kebudayaan dan Keagamaan</t>
  </si>
  <si>
    <t>03.02.03</t>
  </si>
  <si>
    <t>Penyelenggaran Festival Kesenian, Adat/Kebudayaan, dan Kegamaan (HUT RI, Raya Keagamaan dll)</t>
  </si>
  <si>
    <t>03.03</t>
  </si>
  <si>
    <t>Sub Bidang Kepemudaan dan Olahraga</t>
  </si>
  <si>
    <t>03.03.04</t>
  </si>
  <si>
    <t>Pemeliharaan Sarana dan Prasarana Kepemudaan dan Olahraga Milik Desa</t>
  </si>
  <si>
    <t>03.03.06</t>
  </si>
  <si>
    <t>Pembinaan Karangtaruna/Klub Kepemudaan/Olahraga Tingkat Desa</t>
  </si>
  <si>
    <t>03.04</t>
  </si>
  <si>
    <t>Sub Bidang Kelembagaan Masyarakat</t>
  </si>
  <si>
    <t>03.04.02</t>
  </si>
  <si>
    <t>Pembinaan LKMD/LPM/LPMD</t>
  </si>
  <si>
    <t>03.04.03</t>
  </si>
  <si>
    <t>Pembinaan PKK</t>
  </si>
  <si>
    <t>03.04.04</t>
  </si>
  <si>
    <t>Pelatihan Pembinaan Lembaga Kemasyarakatan</t>
  </si>
  <si>
    <t>04.</t>
  </si>
  <si>
    <t>BIDANG PEMBERDAYAAN MASYARAKAT</t>
  </si>
  <si>
    <t>04.01</t>
  </si>
  <si>
    <t>Sub Bidang Kelautan dan Perikanan</t>
  </si>
  <si>
    <t>04.02</t>
  </si>
  <si>
    <t>Sub Bidang Pertanian dan Peternakan</t>
  </si>
  <si>
    <t>04.02.01</t>
  </si>
  <si>
    <t>Peningkatan Produksi Tanaman Pangan (alat produksi/pengelolaan/penggilingan)</t>
  </si>
  <si>
    <t xml:space="preserve"> - Pemeliharaan Saluran Irigasi</t>
  </si>
  <si>
    <t>04.03</t>
  </si>
  <si>
    <t>Sub Bidang Peningkatan Kapasitas Aparatur Desa</t>
  </si>
  <si>
    <t>04.03.01</t>
  </si>
  <si>
    <t>Peningkatan Kapasitas Kepala Desa</t>
  </si>
  <si>
    <t>04.03.02</t>
  </si>
  <si>
    <t>Peningkatan Kapatitas Perangkat Desa</t>
  </si>
  <si>
    <t>04.03.04</t>
  </si>
  <si>
    <t>Peningkatan Kapasitas bagi  Aparatur Pemerintahan Desa dan Lembaga Kemasyarakatan Desa</t>
  </si>
  <si>
    <t>04.04</t>
  </si>
  <si>
    <t>Sub Bidang Pemberdayaan Perempuan, Perlindungan Anak dan Keluarga</t>
  </si>
  <si>
    <t>04.05</t>
  </si>
  <si>
    <t>Sub Bidang Koperasi, Usaha Micro Kecil dan Menengah (UMKM)</t>
  </si>
  <si>
    <t>04.06</t>
  </si>
  <si>
    <t>Sub Bidang Dukungan Penanaman Modal</t>
  </si>
  <si>
    <t>04.06.02</t>
  </si>
  <si>
    <t>Pelatihan Pengelolaan BUM Desa (Pelatihan yg dilaksanakan oleh Pemdes)</t>
  </si>
  <si>
    <t>04.07</t>
  </si>
  <si>
    <t>Sub Bidang Perdagangan dan Perindustrian</t>
  </si>
  <si>
    <t>04.07.01</t>
  </si>
  <si>
    <t>Pemeliharaan Pasar Desa/Kios Milik Desa</t>
  </si>
  <si>
    <t>05</t>
  </si>
  <si>
    <t>BIDANG PENANGGULANGAN BENCANA, DARURAT DAN MENDESAK DESA</t>
  </si>
  <si>
    <t>05.01</t>
  </si>
  <si>
    <t>Sub Bidang Penanggulangan Bencana</t>
  </si>
  <si>
    <t>Kegiatan Penanggulanan Bencana</t>
  </si>
  <si>
    <t>05.02</t>
  </si>
  <si>
    <t>Sub Bidang Keadaan Darurat</t>
  </si>
  <si>
    <t>Penanganan Keadaan Darurat</t>
  </si>
  <si>
    <t>05.03</t>
  </si>
  <si>
    <t>Sub Bidang Keadaan Mendesak</t>
  </si>
  <si>
    <t>Penanganan Keadaan Mendesak</t>
  </si>
  <si>
    <t xml:space="preserve">JUMLAH  BELANJA </t>
  </si>
  <si>
    <t>Ditetapkan di</t>
  </si>
  <si>
    <t>: Desa Mudung</t>
  </si>
  <si>
    <t>Pada Tanggal</t>
  </si>
  <si>
    <t>RENCANA KERJA PEMERINTAH DESA</t>
  </si>
  <si>
    <t>TAHUN 20…….</t>
  </si>
  <si>
    <t>DESA</t>
  </si>
  <si>
    <t>:     PEMERINTAH DESA …………………………</t>
  </si>
  <si>
    <t>KECAMATAN</t>
  </si>
  <si>
    <t>:     KECAMATAN ……………………..</t>
  </si>
  <si>
    <t>KABUPATEN/KOTA</t>
  </si>
  <si>
    <t>:     KABUPATEN BOJONEGORO</t>
  </si>
  <si>
    <t>PROVINSI</t>
  </si>
  <si>
    <t>:     PROVINSI JAWA TIMUR</t>
  </si>
  <si>
    <t>KD</t>
  </si>
  <si>
    <t>BIDANG/SUB BIDANG/JENIS KEGIATAN</t>
  </si>
  <si>
    <t>LOKASI (RT / RW DUSUN)</t>
  </si>
  <si>
    <t>PRAKIRAAN VOLUME</t>
  </si>
  <si>
    <t>SASARAN / MANFAAT</t>
  </si>
  <si>
    <t xml:space="preserve">WAKTU PELAKSANAAN </t>
  </si>
  <si>
    <t>PRAKIRAAN BIAYA &amp; SUMBER DANA</t>
  </si>
  <si>
    <t>POLA PELAKSANAAN</t>
  </si>
  <si>
    <t>RENCANA PELAKSANA KEGIATAN</t>
  </si>
  <si>
    <t>BIDANG / SUB BIDANG</t>
  </si>
  <si>
    <t>JENIS KEGIATAN</t>
  </si>
  <si>
    <t>JUMLAH                             (RUPIAH)</t>
  </si>
  <si>
    <t>SUMBER</t>
  </si>
  <si>
    <t>SWA KELOLA</t>
  </si>
  <si>
    <t>KERJA            SAMA</t>
  </si>
  <si>
    <t>PIHAK KETIGA</t>
  </si>
  <si>
    <t>Penyelenggaran Belanja Siltap,</t>
  </si>
  <si>
    <t>Tunjangan dan Operasional</t>
  </si>
  <si>
    <t>Pemerintahan Desa</t>
  </si>
  <si>
    <t xml:space="preserve">Penyediaan Penghasilan Tetap dan Tunjangan Kepala Desa </t>
  </si>
  <si>
    <t>Desa ………..…..</t>
  </si>
  <si>
    <t>1 orang</t>
  </si>
  <si>
    <t>Kesejahteraan Kepala Desa ……………</t>
  </si>
  <si>
    <t>1 Tahun</t>
  </si>
  <si>
    <t>……………………….</t>
  </si>
  <si>
    <t xml:space="preserve">ADD </t>
  </si>
  <si>
    <t></t>
  </si>
  <si>
    <t>Kasi Pemerintahan</t>
  </si>
  <si>
    <t xml:space="preserve">Penyediaan Penghasilan Tetap dan Tunjangan Perangkat Desa </t>
  </si>
  <si>
    <t>Desa ……..……..</t>
  </si>
  <si>
    <t>10 orang</t>
  </si>
  <si>
    <t xml:space="preserve">Mensejahterkan Perangkat Desa …………... </t>
  </si>
  <si>
    <t>……………… dst.</t>
  </si>
  <si>
    <t>………..</t>
  </si>
  <si>
    <t>………………..</t>
  </si>
  <si>
    <t>………….</t>
  </si>
  <si>
    <t>Sub Bidang ……………..dst.</t>
  </si>
  <si>
    <t xml:space="preserve">JUMLAH PER BIDANG </t>
  </si>
  <si>
    <t xml:space="preserve">BIDANG PELAKSANAAN PEMBANGUNAN DESA </t>
  </si>
  <si>
    <t xml:space="preserve">Penyelenggaran PAUD/TK/TPA/TKA/TPQ/Madrasah NonFormal Milik Desa (Honor, Pakaian dll) </t>
  </si>
  <si>
    <t>1 Paket</t>
  </si>
  <si>
    <t>Masyarakat Desa ………………</t>
  </si>
  <si>
    <t>DDS</t>
  </si>
  <si>
    <t>Kaur Perencanaan</t>
  </si>
  <si>
    <t xml:space="preserve">Dukungan Penyelenggaran PAUD (APE, Sarana PAUD dst) </t>
  </si>
  <si>
    <t>Sarana Belajar PAUD</t>
  </si>
  <si>
    <t xml:space="preserve">BIDANG PEMBINAAN KEMASYARAKATAN </t>
  </si>
  <si>
    <t>Sub Bidang Ketenteraman,</t>
  </si>
  <si>
    <t>Ketertiban Umum dan</t>
  </si>
  <si>
    <t>Perlindungan Masyarakat</t>
  </si>
  <si>
    <t xml:space="preserve">Pengadaan/Penyelenggaran Pos Keamanan Desa </t>
  </si>
  <si>
    <t>Kaur Umum dan TU</t>
  </si>
  <si>
    <t xml:space="preserve">Penguatan &amp; Peningkatan Kapasitas Tenaga Keamanan/Ketertiban oleh Pemdes </t>
  </si>
  <si>
    <t xml:space="preserve">Anggota Linmas </t>
  </si>
  <si>
    <t xml:space="preserve">BIDANG PEMBERDAYAAN MASYARAKAT </t>
  </si>
  <si>
    <t xml:space="preserve">Pemeliharaan Keramba/Kolam Perikanan Darat Milik Desa </t>
  </si>
  <si>
    <t xml:space="preserve">Pemeliharaan Pelabuhan Perikanan Sungai/Kecil Milik Desa </t>
  </si>
  <si>
    <t xml:space="preserve">BIDANG PENANGGULANGAN BENCANA, DARURAT DAN MENDESAK </t>
  </si>
  <si>
    <t>Sub Bidang Penanggulangan</t>
  </si>
  <si>
    <t>Bencana</t>
  </si>
  <si>
    <t xml:space="preserve">Kegiatan Penanggulanan Bencana </t>
  </si>
  <si>
    <t>Kasi Kesejahteraan</t>
  </si>
  <si>
    <t xml:space="preserve">Penanganan Keadaan Darurat </t>
  </si>
  <si>
    <t>JUMLAH TOTAL</t>
  </si>
  <si>
    <t>Kepala Desa</t>
  </si>
  <si>
    <t>……………………………</t>
  </si>
  <si>
    <t>Desa Mudung</t>
  </si>
  <si>
    <t>12 bulan</t>
  </si>
  <si>
    <t>Penghasilan Tetap  dan Tunjangan Kepala Desa</t>
  </si>
  <si>
    <t>Penghasilan Tetap  dan Tunjangan Perangkat Desa</t>
  </si>
  <si>
    <t>Penghasilan Tetap  Perangkat Desa</t>
  </si>
  <si>
    <t>Tunjangan  Perangkat Desa</t>
  </si>
  <si>
    <t>Jaminan Kesehatan Kades dan Perades</t>
  </si>
  <si>
    <t>Operasional Pemdes</t>
  </si>
  <si>
    <t>Tamb Tunj Kepala Desa dan Perades</t>
  </si>
  <si>
    <t>Pemb Musholla dan kamar mandi</t>
  </si>
  <si>
    <t>DD, ADD</t>
  </si>
  <si>
    <t>Harwat gedung</t>
  </si>
  <si>
    <t>Operasional  Staff Pemdes</t>
  </si>
  <si>
    <t>Asuransi</t>
  </si>
  <si>
    <t>Perades</t>
  </si>
  <si>
    <t>Timlak</t>
  </si>
  <si>
    <t>Pemdes</t>
  </si>
  <si>
    <t>Pelayanan Desa</t>
  </si>
  <si>
    <t>Timlak Kegiatan</t>
  </si>
  <si>
    <t>BPD</t>
  </si>
  <si>
    <t>Kades/ Perades</t>
  </si>
  <si>
    <t>Operasional Pungut</t>
  </si>
  <si>
    <t>Petugas Pungut</t>
  </si>
  <si>
    <t>ADD, BKK</t>
  </si>
  <si>
    <t>Ketua RT/RW</t>
  </si>
  <si>
    <t>Operator Desa</t>
  </si>
  <si>
    <t>Karyawan Desa    (5 orang)</t>
  </si>
  <si>
    <t>Kades/ Perades / masyarakat</t>
  </si>
  <si>
    <t>Operasional Pendataan</t>
  </si>
  <si>
    <t>Petugas Data</t>
  </si>
  <si>
    <t>Musdus</t>
  </si>
  <si>
    <t>Musdes</t>
  </si>
  <si>
    <t xml:space="preserve">Harwat Jaringan </t>
  </si>
  <si>
    <t>Sosialisasi/ Musyawarah</t>
  </si>
  <si>
    <t>Kegiatan mengikuti lomba</t>
  </si>
  <si>
    <t>Seleksi</t>
  </si>
  <si>
    <t>Ls</t>
  </si>
  <si>
    <t>2 bulan</t>
  </si>
  <si>
    <t>2 kali</t>
  </si>
  <si>
    <t>ADD /PAD</t>
  </si>
  <si>
    <t>Monitoring dan evaluasi kegiatan</t>
  </si>
  <si>
    <t>4 kali</t>
  </si>
  <si>
    <t>Kades/ Perades / / Nasum/ masyarakat</t>
  </si>
  <si>
    <t>Regenerasi RT/RT, Kelompok Tani, dll</t>
  </si>
  <si>
    <t>1 kali</t>
  </si>
  <si>
    <t>Operasional Lembaga  Pendidikan</t>
  </si>
  <si>
    <t>1 tahun</t>
  </si>
  <si>
    <t>JUMLAH SUB BIDANG</t>
  </si>
  <si>
    <t>04.06.01</t>
  </si>
  <si>
    <t>Penguatan Permodalan BUMDes</t>
  </si>
  <si>
    <t xml:space="preserve"> - Pembangunan Saluran Irigasi Tersier/Sederhana</t>
  </si>
  <si>
    <t>03.01.02</t>
  </si>
  <si>
    <t>Pengadaan/Penyelenggaran Pos Keamanan Desa( 3 dusun)</t>
  </si>
  <si>
    <t>Operasiaonal Satlinmas</t>
  </si>
  <si>
    <t>02.03.13</t>
  </si>
  <si>
    <t>Pembangunan/Rehabilitasi/Peningkatan/Pengerasan Jalan Usaha Tani **)TPT</t>
  </si>
  <si>
    <t>Pembangunan/Rehabilitasi/Peningkatan/Pengerasan Jalan Usaha Tani **)Urug Pedel</t>
  </si>
  <si>
    <t>: 15 September 2020</t>
  </si>
  <si>
    <t>MAT ZAENI</t>
  </si>
  <si>
    <t>Kepala Desa Mudung</t>
  </si>
  <si>
    <t>√</t>
  </si>
  <si>
    <t>1kali</t>
  </si>
  <si>
    <t>Penegasan Batas TKD</t>
  </si>
  <si>
    <t>Administrasi PBB</t>
  </si>
  <si>
    <t>Dukungan Pendidikan Anak Usia Dini</t>
  </si>
  <si>
    <t/>
  </si>
  <si>
    <t>Sosialisasi Masyarakat</t>
  </si>
  <si>
    <t>Pemeliharaan Perpustakaan</t>
  </si>
  <si>
    <t>Dukungan Pendidikan Anak dan Anak Usia Dini</t>
  </si>
  <si>
    <t>Pelayanan Kesehatan masyarakat</t>
  </si>
  <si>
    <t>Peningkatan Jalan</t>
  </si>
  <si>
    <t>Penerangan Jalan</t>
  </si>
  <si>
    <t>Pemb. Jalan baru</t>
  </si>
  <si>
    <t>Pemb. TPT Jalan Usaha Tani</t>
  </si>
  <si>
    <t>Pengurukan  Jalan Usaha Tani</t>
  </si>
  <si>
    <t>02.03.14</t>
  </si>
  <si>
    <t>Pembangunan Saluran Air U ditch</t>
  </si>
  <si>
    <t>Pemb. Saluran Irigasi</t>
  </si>
  <si>
    <t>Pemb Bio pori</t>
  </si>
  <si>
    <t>Pembuatan Rambu dan Nama jalan/ RT/ RW</t>
  </si>
  <si>
    <t>Sosialisasi Kegiatan Desa</t>
  </si>
  <si>
    <t>Pemb. Poskamling</t>
  </si>
  <si>
    <t>Operasional Kegiatan Linmas</t>
  </si>
  <si>
    <t>Anggota Linmas (32 personi)l</t>
  </si>
  <si>
    <t>PHB/ PHBI</t>
  </si>
  <si>
    <t>Pemeliharaan Sarana Olah Raga</t>
  </si>
  <si>
    <t>Pemberdayaan Karang Taruna</t>
  </si>
  <si>
    <t>Operasinal Lembaga</t>
  </si>
  <si>
    <t>Operasinal PKK</t>
  </si>
  <si>
    <t>Bimtek</t>
  </si>
  <si>
    <t>Kader / masyarakat</t>
  </si>
  <si>
    <t>Kader PKK / masyarakat</t>
  </si>
  <si>
    <t>Masyarakat/ perwakilan</t>
  </si>
  <si>
    <t xml:space="preserve">Pemeliharaan Saluran </t>
  </si>
  <si>
    <t>Pembangunan Saluran</t>
  </si>
  <si>
    <t>Msyarakat</t>
  </si>
  <si>
    <t>Bimtek Kades</t>
  </si>
  <si>
    <t>Bimtek Perades</t>
  </si>
  <si>
    <t>Bimtek Lembaga Desa</t>
  </si>
  <si>
    <t>24 kali</t>
  </si>
  <si>
    <t>1 Orang</t>
  </si>
  <si>
    <t>168 kali</t>
  </si>
  <si>
    <t>Msyarakat / Perwakilan mAsysrakat</t>
  </si>
  <si>
    <t>Penguatan Modal Bumdes</t>
  </si>
  <si>
    <t>Mudung</t>
  </si>
  <si>
    <t>Bimtek Pengurus BUMDES</t>
  </si>
  <si>
    <t>5 kali</t>
  </si>
  <si>
    <t>Mitigasi dan penanganan Pas Bencana</t>
  </si>
  <si>
    <t>Januari - Desember</t>
  </si>
  <si>
    <t>Oktober</t>
  </si>
  <si>
    <t>Juni</t>
  </si>
  <si>
    <t>Juli</t>
  </si>
  <si>
    <t>Maret - April</t>
  </si>
  <si>
    <t>Juni dan september</t>
  </si>
  <si>
    <t>Tim Perumus</t>
  </si>
  <si>
    <t>Juni - September</t>
  </si>
  <si>
    <t>Mei</t>
  </si>
  <si>
    <t xml:space="preserve">Juni </t>
  </si>
  <si>
    <t xml:space="preserve">Maret  </t>
  </si>
  <si>
    <t>Agustus</t>
  </si>
  <si>
    <t>Penjaringan Sekdes/ Kasi / Kaur</t>
  </si>
  <si>
    <t>April</t>
  </si>
  <si>
    <t>September</t>
  </si>
  <si>
    <t>Januari- Desember</t>
  </si>
  <si>
    <t xml:space="preserve">12 bulan </t>
  </si>
  <si>
    <t>Pengurus Lebaga</t>
  </si>
  <si>
    <t>Lembaga</t>
  </si>
  <si>
    <t xml:space="preserve">April - September </t>
  </si>
  <si>
    <t>Masyarakat</t>
  </si>
  <si>
    <t>Siswa Berprestasi</t>
  </si>
  <si>
    <t>LembagaSiswa PAUD</t>
  </si>
  <si>
    <t>Lembaga Siswa TPA -TPQ</t>
  </si>
  <si>
    <t>Balita</t>
  </si>
  <si>
    <t>Dusun Tlanak- Budug</t>
  </si>
  <si>
    <t>Dusun Tlanak- Mudung</t>
  </si>
  <si>
    <t>Masyarakat Tlanak-Budug</t>
  </si>
  <si>
    <t>Masyarakat Tlanak-Mudung</t>
  </si>
  <si>
    <t>RT 10/03</t>
  </si>
  <si>
    <t>RT 04/02</t>
  </si>
  <si>
    <t>Masyarakat Mudung</t>
  </si>
  <si>
    <t>Masyarakat Budug</t>
  </si>
  <si>
    <t>Dusun Mudung</t>
  </si>
  <si>
    <t>1 Kali</t>
  </si>
  <si>
    <t>50 titik</t>
  </si>
  <si>
    <t xml:space="preserve"> TAHUN 2021</t>
  </si>
  <si>
    <t>MATRIK RENCANA KERJA PEMERINTAH DESA (RKP DES)</t>
  </si>
  <si>
    <t>DESA MUDUNG, KECAMATAN KEPOHBARU</t>
  </si>
  <si>
    <t>Imam Fahrudin</t>
  </si>
  <si>
    <t>M. Suko</t>
  </si>
  <si>
    <t>M. Rofiul Himam</t>
  </si>
  <si>
    <t>M, Suko</t>
  </si>
  <si>
    <t>M. Nadhor</t>
  </si>
  <si>
    <t>M.Suko</t>
  </si>
  <si>
    <t>Ali Imron</t>
  </si>
  <si>
    <t>M, Nadhor</t>
  </si>
  <si>
    <t>35 kali</t>
  </si>
  <si>
    <t>RW 01, 02, 03</t>
  </si>
  <si>
    <t>3 lokasi</t>
  </si>
  <si>
    <t>32 anggota</t>
  </si>
  <si>
    <t>75 pemuda</t>
  </si>
  <si>
    <t>Pembangunan Rumah Tidak layak huni</t>
  </si>
  <si>
    <t>Masyarakat Miskin</t>
  </si>
  <si>
    <t>10 lokasi</t>
  </si>
  <si>
    <t>April , Mei, Juni</t>
  </si>
  <si>
    <t>April dan Agustus</t>
  </si>
  <si>
    <t>Anggota</t>
  </si>
  <si>
    <t>Pemuda</t>
  </si>
  <si>
    <t>Mei dan Oktober</t>
  </si>
  <si>
    <t>Mudung, Tlanak, Budug</t>
  </si>
  <si>
    <t>Kepohbaru,/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</si>
</sst>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[$Rp-421]* #,##0_-;\-[$Rp-421]* #,##0_-;_-[$Rp-421]* &quot;-&quot;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rgb="FF000000"/>
      </top>
      <bottom style="double">
        <color indexed="64"/>
      </bottom>
      <diagonal/>
    </border>
    <border>
      <left/>
      <right style="medium">
        <color indexed="64"/>
      </right>
      <top style="medium">
        <color rgb="FF000000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/>
    <xf numFmtId="0" fontId="2" fillId="0" borderId="1" xfId="0" applyFont="1" applyFill="1" applyBorder="1"/>
    <xf numFmtId="0" fontId="7" fillId="0" borderId="0" xfId="0" applyFont="1" applyFill="1" applyAlignme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10" xfId="0" applyFont="1" applyBorder="1" applyAlignment="1">
      <alignment horizontal="left" vertical="top"/>
    </xf>
    <xf numFmtId="0" fontId="0" fillId="0" borderId="1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9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left" wrapText="1"/>
    </xf>
    <xf numFmtId="0" fontId="8" fillId="0" borderId="4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164" fontId="4" fillId="0" borderId="1" xfId="1" applyNumberFormat="1" applyFont="1" applyFill="1" applyBorder="1"/>
    <xf numFmtId="41" fontId="2" fillId="0" borderId="1" xfId="1" applyNumberFormat="1" applyFont="1" applyFill="1" applyBorder="1" applyAlignment="1">
      <alignment wrapText="1"/>
    </xf>
    <xf numFmtId="0" fontId="7" fillId="0" borderId="0" xfId="0" applyFont="1" applyFill="1"/>
    <xf numFmtId="41" fontId="4" fillId="0" borderId="1" xfId="1" applyNumberFormat="1" applyFont="1" applyFill="1" applyBorder="1" applyAlignment="1">
      <alignment wrapText="1"/>
    </xf>
    <xf numFmtId="164" fontId="4" fillId="0" borderId="1" xfId="1" applyNumberFormat="1" applyFont="1" applyFill="1" applyBorder="1" applyAlignment="1">
      <alignment horizontal="center"/>
    </xf>
    <xf numFmtId="41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>
      <alignment horizontal="right"/>
    </xf>
    <xf numFmtId="41" fontId="2" fillId="0" borderId="1" xfId="0" applyNumberFormat="1" applyFont="1" applyFill="1" applyBorder="1" applyAlignment="1" applyProtection="1">
      <alignment horizontal="left" vertical="top" wrapText="1"/>
      <protection locked="0"/>
    </xf>
    <xf numFmtId="41" fontId="3" fillId="0" borderId="1" xfId="1" applyNumberFormat="1" applyFont="1" applyFill="1" applyBorder="1" applyAlignment="1">
      <alignment horizontal="center" wrapText="1"/>
    </xf>
    <xf numFmtId="49" fontId="7" fillId="0" borderId="0" xfId="0" applyNumberFormat="1" applyFont="1" applyFill="1"/>
    <xf numFmtId="164" fontId="7" fillId="0" borderId="0" xfId="1" applyNumberFormat="1" applyFont="1" applyFill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41" fontId="2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41" fontId="4" fillId="0" borderId="1" xfId="1" applyNumberFormat="1" applyFon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/>
    </xf>
    <xf numFmtId="41" fontId="7" fillId="0" borderId="0" xfId="1" applyNumberFormat="1" applyFont="1" applyFill="1" applyAlignment="1">
      <alignment wrapText="1"/>
    </xf>
    <xf numFmtId="0" fontId="7" fillId="0" borderId="0" xfId="0" applyFont="1" applyFill="1" applyAlignment="1">
      <alignment wrapText="1"/>
    </xf>
    <xf numFmtId="164" fontId="4" fillId="0" borderId="1" xfId="1" applyNumberFormat="1" applyFont="1" applyFill="1" applyBorder="1" applyAlignment="1">
      <alignment wrapText="1"/>
    </xf>
    <xf numFmtId="164" fontId="4" fillId="0" borderId="1" xfId="1" applyNumberFormat="1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left" wrapText="1"/>
      <protection locked="0"/>
    </xf>
    <xf numFmtId="164" fontId="7" fillId="0" borderId="0" xfId="1" applyNumberFormat="1" applyFont="1" applyFill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164" fontId="12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/>
    <xf numFmtId="0" fontId="11" fillId="0" borderId="1" xfId="0" applyFont="1" applyFill="1" applyBorder="1"/>
    <xf numFmtId="164" fontId="4" fillId="0" borderId="1" xfId="1" quotePrefix="1" applyNumberFormat="1" applyFont="1" applyFill="1" applyBorder="1"/>
    <xf numFmtId="0" fontId="5" fillId="0" borderId="35" xfId="0" applyFont="1" applyFill="1" applyBorder="1" applyAlignment="1" applyProtection="1">
      <alignment horizontal="center" vertical="top" wrapText="1"/>
      <protection locked="0"/>
    </xf>
    <xf numFmtId="0" fontId="5" fillId="0" borderId="36" xfId="0" applyFont="1" applyFill="1" applyBorder="1" applyAlignment="1" applyProtection="1">
      <alignment horizontal="center" vertical="top" wrapText="1"/>
      <protection locked="0"/>
    </xf>
    <xf numFmtId="0" fontId="5" fillId="0" borderId="37" xfId="0" applyFont="1" applyFill="1" applyBorder="1" applyAlignment="1" applyProtection="1">
      <alignment horizontal="center" vertical="top" wrapText="1"/>
      <protection locked="0"/>
    </xf>
    <xf numFmtId="164" fontId="7" fillId="0" borderId="0" xfId="1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5" fillId="0" borderId="35" xfId="0" applyFont="1" applyFill="1" applyBorder="1" applyAlignment="1" applyProtection="1">
      <alignment horizontal="center" vertical="top" wrapText="1"/>
      <protection locked="0"/>
    </xf>
    <xf numFmtId="0" fontId="5" fillId="0" borderId="36" xfId="0" applyFont="1" applyFill="1" applyBorder="1" applyAlignment="1" applyProtection="1">
      <alignment horizontal="center" vertical="top" wrapText="1"/>
      <protection locked="0"/>
    </xf>
    <xf numFmtId="0" fontId="5" fillId="0" borderId="37" xfId="0" applyFont="1" applyFill="1" applyBorder="1" applyAlignment="1" applyProtection="1">
      <alignment horizontal="center" vertical="top" wrapText="1"/>
      <protection locked="0"/>
    </xf>
    <xf numFmtId="0" fontId="0" fillId="0" borderId="33" xfId="0" applyBorder="1" applyAlignment="1">
      <alignment wrapText="1"/>
    </xf>
    <xf numFmtId="0" fontId="0" fillId="0" borderId="0" xfId="0" applyAlignment="1">
      <alignment wrapText="1"/>
    </xf>
    <xf numFmtId="0" fontId="9" fillId="0" borderId="34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8" fillId="0" borderId="2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32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0" borderId="33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19" xfId="0" applyFont="1" applyBorder="1" applyAlignment="1">
      <alignment horizontal="left" wrapText="1"/>
    </xf>
    <xf numFmtId="0" fontId="0" fillId="0" borderId="22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9" fillId="0" borderId="21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32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8" fillId="0" borderId="32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9" fillId="0" borderId="20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21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8" fillId="0" borderId="21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9" fillId="0" borderId="2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12" xfId="0" applyBorder="1" applyAlignment="1">
      <alignment wrapText="1"/>
    </xf>
    <xf numFmtId="0" fontId="8" fillId="0" borderId="25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9" fillId="0" borderId="29" xfId="0" applyFont="1" applyBorder="1" applyAlignment="1">
      <alignment horizontal="left" wrapText="1"/>
    </xf>
    <xf numFmtId="0" fontId="9" fillId="0" borderId="30" xfId="0" applyFont="1" applyBorder="1" applyAlignment="1">
      <alignment horizontal="left" wrapText="1"/>
    </xf>
    <xf numFmtId="0" fontId="8" fillId="0" borderId="29" xfId="0" applyFont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0" fontId="0" fillId="0" borderId="15" xfId="0" applyBorder="1"/>
    <xf numFmtId="0" fontId="0" fillId="0" borderId="0" xfId="0"/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65" fontId="13" fillId="0" borderId="0" xfId="1" applyNumberFormat="1" applyFont="1" applyFill="1"/>
    <xf numFmtId="0" fontId="13" fillId="0" borderId="38" xfId="0" applyFont="1" applyFill="1" applyBorder="1" applyAlignment="1">
      <alignment horizontal="left" wrapText="1"/>
    </xf>
    <xf numFmtId="165" fontId="13" fillId="0" borderId="0" xfId="1" applyNumberFormat="1" applyFont="1" applyFill="1" applyAlignment="1">
      <alignment horizontal="left" vertical="top"/>
    </xf>
    <xf numFmtId="165" fontId="13" fillId="0" borderId="0" xfId="1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164" fontId="4" fillId="0" borderId="1" xfId="1" quotePrefix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542925</xdr:colOff>
      <xdr:row>0</xdr:row>
      <xdr:rowOff>57150</xdr:rowOff>
    </xdr:from>
    <xdr:to>
      <xdr:col>18</xdr:col>
      <xdr:colOff>527239</xdr:colOff>
      <xdr:row>4</xdr:row>
      <xdr:rowOff>177053</xdr:rowOff>
    </xdr:to>
    <xdr:sp macro="" textlink="">
      <xdr:nvSpPr>
        <xdr:cNvPr id="2" name="Rectangle 1"/>
        <xdr:cNvSpPr/>
      </xdr:nvSpPr>
      <xdr:spPr>
        <a:xfrm>
          <a:off x="7302314" y="70037"/>
          <a:ext cx="3641914" cy="91047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dk1"/>
              </a:solidFill>
              <a:effectLst/>
              <a:latin typeface="Bookman Old Style" pitchFamily="18" charset="0"/>
              <a:ea typeface="+mn-ea"/>
              <a:cs typeface="+mn-cs"/>
            </a:rPr>
            <a:t>LAMPIRAN III :</a:t>
          </a:r>
          <a:r>
            <a:rPr lang="en-US" sz="1100" baseline="0">
              <a:solidFill>
                <a:schemeClr val="dk1"/>
              </a:solidFill>
              <a:effectLst/>
              <a:latin typeface="Bookman Old Style" pitchFamily="18" charset="0"/>
              <a:ea typeface="+mn-ea"/>
              <a:cs typeface="+mn-cs"/>
            </a:rPr>
            <a:t> </a:t>
          </a:r>
          <a:r>
            <a:rPr lang="id-ID" sz="1100">
              <a:solidFill>
                <a:schemeClr val="dk1"/>
              </a:solidFill>
              <a:effectLst/>
              <a:latin typeface="Bookman Old Style" pitchFamily="18" charset="0"/>
              <a:ea typeface="+mn-ea"/>
              <a:cs typeface="+mn-cs"/>
            </a:rPr>
            <a:t>Format  Rancangan Rencana </a:t>
          </a:r>
          <a:endParaRPr lang="en-US" sz="1100">
            <a:solidFill>
              <a:schemeClr val="dk1"/>
            </a:solidFill>
            <a:effectLst/>
            <a:latin typeface="Bookman Old Style" pitchFamily="18" charset="0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Bookman Old Style" pitchFamily="18" charset="0"/>
              <a:ea typeface="+mn-ea"/>
              <a:cs typeface="+mn-cs"/>
            </a:rPr>
            <a:t>                        </a:t>
          </a:r>
          <a:r>
            <a:rPr lang="id-ID" sz="1100">
              <a:solidFill>
                <a:schemeClr val="dk1"/>
              </a:solidFill>
              <a:effectLst/>
              <a:latin typeface="Bookman Old Style" pitchFamily="18" charset="0"/>
              <a:ea typeface="+mn-ea"/>
              <a:cs typeface="+mn-cs"/>
            </a:rPr>
            <a:t>Kerja Pemerintah Desa (RKPDes) </a:t>
          </a:r>
          <a:endParaRPr lang="en-US" sz="1100">
            <a:solidFill>
              <a:schemeClr val="dk1"/>
            </a:solidFill>
            <a:effectLst/>
            <a:latin typeface="Bookman Old Style" pitchFamily="18" charset="0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Bookman Old Style" pitchFamily="18" charset="0"/>
              <a:ea typeface="+mn-ea"/>
              <a:cs typeface="+mn-cs"/>
            </a:rPr>
            <a:t>                        T</a:t>
          </a:r>
          <a:r>
            <a:rPr lang="id-ID" sz="1100">
              <a:solidFill>
                <a:schemeClr val="dk1"/>
              </a:solidFill>
              <a:effectLst/>
              <a:latin typeface="Bookman Old Style" pitchFamily="18" charset="0"/>
              <a:ea typeface="+mn-ea"/>
              <a:cs typeface="+mn-cs"/>
            </a:rPr>
            <a:t>ahun</a:t>
          </a:r>
          <a:r>
            <a:rPr lang="en-US" sz="1100">
              <a:solidFill>
                <a:schemeClr val="dk1"/>
              </a:solidFill>
              <a:effectLst/>
              <a:latin typeface="Bookman Old Style" pitchFamily="18" charset="0"/>
              <a:ea typeface="+mn-ea"/>
              <a:cs typeface="+mn-cs"/>
            </a:rPr>
            <a:t>  ……………….</a:t>
          </a:r>
        </a:p>
        <a:p>
          <a:pPr algn="l"/>
          <a:endParaRPr lang="en-US" sz="1100">
            <a:latin typeface="Bookman Old Style" pitchFamily="18" charset="0"/>
          </a:endParaRPr>
        </a:p>
      </xdr:txBody>
    </xdr:sp>
    <xdr:clientData/>
  </xdr:twoCellAnchor>
  <xdr:twoCellAnchor>
    <xdr:from>
      <xdr:col>12</xdr:col>
      <xdr:colOff>95250</xdr:colOff>
      <xdr:row>3</xdr:row>
      <xdr:rowOff>76200</xdr:rowOff>
    </xdr:from>
    <xdr:to>
      <xdr:col>17</xdr:col>
      <xdr:colOff>437028</xdr:colOff>
      <xdr:row>3</xdr:row>
      <xdr:rowOff>104215</xdr:rowOff>
    </xdr:to>
    <xdr:cxnSp macro="">
      <xdr:nvCxnSpPr>
        <xdr:cNvPr id="3" name="Straight Connector 2"/>
        <xdr:cNvCxnSpPr/>
      </xdr:nvCxnSpPr>
      <xdr:spPr>
        <a:xfrm flipV="1">
          <a:off x="7414373" y="669550"/>
          <a:ext cx="3389778" cy="2801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3"/>
  <sheetViews>
    <sheetView tabSelected="1" view="pageLayout" topLeftCell="A128" zoomScaleSheetLayoutView="90" workbookViewId="0">
      <selection activeCell="O132" sqref="O132"/>
    </sheetView>
  </sheetViews>
  <sheetFormatPr defaultRowHeight="15"/>
  <cols>
    <col min="1" max="1" width="10.28515625" style="49" customWidth="1"/>
    <col min="2" max="2" width="39.5703125" style="49" customWidth="1"/>
    <col min="3" max="3" width="12.140625" style="74" customWidth="1"/>
    <col min="4" max="4" width="11" style="74" customWidth="1"/>
    <col min="5" max="6" width="10.140625" style="49" customWidth="1"/>
    <col min="7" max="7" width="8.85546875" style="74" customWidth="1"/>
    <col min="8" max="8" width="13.85546875" style="49" customWidth="1"/>
    <col min="9" max="9" width="10.42578125" style="49" customWidth="1"/>
    <col min="10" max="10" width="8.140625" style="72" customWidth="1"/>
    <col min="11" max="11" width="8.28515625" style="49" customWidth="1"/>
    <col min="12" max="12" width="7.85546875" style="49" customWidth="1"/>
    <col min="13" max="13" width="9.28515625" style="94" customWidth="1"/>
    <col min="14" max="15" width="12.5703125" style="49" bestFit="1" customWidth="1"/>
    <col min="16" max="16384" width="9.140625" style="49"/>
  </cols>
  <sheetData>
    <row r="1" spans="1:13" ht="15.75">
      <c r="A1" s="202" t="s">
        <v>466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3" ht="15.75">
      <c r="A2" s="202" t="s">
        <v>465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ht="15.75">
      <c r="A3" s="202" t="s">
        <v>467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6" spans="1:13">
      <c r="A6" s="96" t="s">
        <v>255</v>
      </c>
      <c r="B6" s="98" t="s">
        <v>256</v>
      </c>
      <c r="C6" s="98"/>
      <c r="D6" s="96" t="s">
        <v>257</v>
      </c>
      <c r="E6" s="96" t="s">
        <v>258</v>
      </c>
      <c r="F6" s="98" t="s">
        <v>259</v>
      </c>
      <c r="G6" s="96" t="s">
        <v>260</v>
      </c>
      <c r="H6" s="98" t="s">
        <v>261</v>
      </c>
      <c r="I6" s="98"/>
      <c r="J6" s="98" t="s">
        <v>262</v>
      </c>
      <c r="K6" s="98"/>
      <c r="L6" s="98"/>
      <c r="M6" s="96" t="s">
        <v>263</v>
      </c>
    </row>
    <row r="7" spans="1:13" ht="108.75" customHeight="1">
      <c r="A7" s="97"/>
      <c r="B7" s="79" t="s">
        <v>264</v>
      </c>
      <c r="C7" s="80" t="s">
        <v>265</v>
      </c>
      <c r="D7" s="97"/>
      <c r="E7" s="97"/>
      <c r="F7" s="98"/>
      <c r="G7" s="97"/>
      <c r="H7" s="79" t="s">
        <v>266</v>
      </c>
      <c r="I7" s="79" t="s">
        <v>267</v>
      </c>
      <c r="J7" s="79" t="s">
        <v>268</v>
      </c>
      <c r="K7" s="79" t="s">
        <v>269</v>
      </c>
      <c r="L7" s="79" t="s">
        <v>270</v>
      </c>
      <c r="M7" s="97"/>
    </row>
    <row r="8" spans="1:13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79">
        <v>13</v>
      </c>
    </row>
    <row r="9" spans="1:13" ht="16.5">
      <c r="A9" s="6" t="s">
        <v>4</v>
      </c>
      <c r="B9" s="99" t="s">
        <v>5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</row>
    <row r="10" spans="1:13" ht="18.75" customHeight="1">
      <c r="A10" s="7" t="s">
        <v>6</v>
      </c>
      <c r="B10" s="2" t="s">
        <v>7</v>
      </c>
      <c r="C10" s="50"/>
      <c r="D10" s="75"/>
      <c r="E10" s="47"/>
      <c r="F10" s="51"/>
      <c r="G10" s="75"/>
      <c r="H10" s="47"/>
      <c r="I10" s="47"/>
      <c r="J10" s="51"/>
      <c r="K10" s="47"/>
      <c r="L10" s="60"/>
      <c r="M10" s="92"/>
    </row>
    <row r="11" spans="1:13" ht="17.25" customHeight="1">
      <c r="A11" s="7" t="s">
        <v>8</v>
      </c>
      <c r="B11" s="2" t="s">
        <v>9</v>
      </c>
      <c r="C11" s="50"/>
      <c r="D11" s="75"/>
      <c r="E11" s="47"/>
      <c r="F11" s="51"/>
      <c r="G11" s="75"/>
      <c r="H11" s="50" t="s">
        <v>3</v>
      </c>
      <c r="I11" s="47"/>
      <c r="J11" s="51"/>
      <c r="K11" s="47"/>
      <c r="L11" s="60"/>
      <c r="M11" s="92"/>
    </row>
    <row r="12" spans="1:13" ht="33" customHeight="1">
      <c r="A12" s="8" t="s">
        <v>10</v>
      </c>
      <c r="B12" s="4" t="s">
        <v>11</v>
      </c>
      <c r="C12" s="100" t="s">
        <v>323</v>
      </c>
      <c r="D12" s="67" t="s">
        <v>321</v>
      </c>
      <c r="E12" s="66" t="s">
        <v>322</v>
      </c>
      <c r="F12" s="66" t="s">
        <v>319</v>
      </c>
      <c r="G12" s="67" t="s">
        <v>429</v>
      </c>
      <c r="H12" s="70">
        <v>38205600</v>
      </c>
      <c r="I12" s="66" t="s">
        <v>2</v>
      </c>
      <c r="J12" s="81" t="s">
        <v>381</v>
      </c>
      <c r="K12" s="47"/>
      <c r="L12" s="60"/>
      <c r="M12" s="92" t="s">
        <v>468</v>
      </c>
    </row>
    <row r="13" spans="1:13" ht="39" customHeight="1">
      <c r="A13" s="8" t="s">
        <v>12</v>
      </c>
      <c r="B13" s="4" t="s">
        <v>13</v>
      </c>
      <c r="C13" s="101"/>
      <c r="D13" s="67" t="s">
        <v>321</v>
      </c>
      <c r="E13" s="66" t="s">
        <v>322</v>
      </c>
      <c r="F13" s="66" t="s">
        <v>319</v>
      </c>
      <c r="G13" s="67" t="s">
        <v>429</v>
      </c>
      <c r="H13" s="70">
        <v>35444000</v>
      </c>
      <c r="I13" s="66" t="s">
        <v>2</v>
      </c>
      <c r="J13" s="81" t="s">
        <v>381</v>
      </c>
      <c r="K13" s="47"/>
      <c r="L13" s="60"/>
      <c r="M13" s="92" t="s">
        <v>468</v>
      </c>
    </row>
    <row r="14" spans="1:13" ht="16.5">
      <c r="A14" s="8"/>
      <c r="B14" s="4"/>
      <c r="C14" s="59"/>
      <c r="D14" s="67"/>
      <c r="E14" s="66"/>
      <c r="F14" s="66"/>
      <c r="G14" s="67"/>
      <c r="H14" s="70">
        <v>0</v>
      </c>
      <c r="I14" s="66"/>
      <c r="J14" s="51"/>
      <c r="K14" s="47"/>
      <c r="L14" s="60"/>
      <c r="M14" s="92"/>
    </row>
    <row r="15" spans="1:13" ht="33">
      <c r="A15" s="7" t="s">
        <v>14</v>
      </c>
      <c r="B15" s="2" t="s">
        <v>15</v>
      </c>
      <c r="C15" s="59"/>
      <c r="D15" s="67"/>
      <c r="E15" s="66"/>
      <c r="F15" s="66"/>
      <c r="G15" s="67"/>
      <c r="H15" s="70">
        <v>0</v>
      </c>
      <c r="I15" s="66"/>
      <c r="J15" s="51"/>
      <c r="K15" s="47"/>
      <c r="L15" s="60"/>
      <c r="M15" s="92"/>
    </row>
    <row r="16" spans="1:13" ht="33">
      <c r="A16" s="8" t="s">
        <v>16</v>
      </c>
      <c r="B16" s="4" t="s">
        <v>325</v>
      </c>
      <c r="C16" s="100" t="s">
        <v>324</v>
      </c>
      <c r="D16" s="67" t="s">
        <v>321</v>
      </c>
      <c r="E16" s="66" t="s">
        <v>322</v>
      </c>
      <c r="F16" s="66" t="s">
        <v>335</v>
      </c>
      <c r="G16" s="67" t="s">
        <v>429</v>
      </c>
      <c r="H16" s="70">
        <v>247444800</v>
      </c>
      <c r="I16" s="66" t="s">
        <v>2</v>
      </c>
      <c r="J16" s="81" t="s">
        <v>381</v>
      </c>
      <c r="K16" s="47" t="s">
        <v>3</v>
      </c>
      <c r="L16" s="60"/>
      <c r="M16" s="92" t="s">
        <v>468</v>
      </c>
    </row>
    <row r="17" spans="1:13" ht="33">
      <c r="A17" s="8" t="s">
        <v>17</v>
      </c>
      <c r="B17" s="4" t="s">
        <v>326</v>
      </c>
      <c r="C17" s="101"/>
      <c r="D17" s="67" t="s">
        <v>321</v>
      </c>
      <c r="E17" s="66" t="s">
        <v>322</v>
      </c>
      <c r="F17" s="66" t="s">
        <v>335</v>
      </c>
      <c r="G17" s="67" t="s">
        <v>429</v>
      </c>
      <c r="H17" s="70">
        <v>46443750</v>
      </c>
      <c r="I17" s="66" t="s">
        <v>2</v>
      </c>
      <c r="J17" s="81" t="s">
        <v>381</v>
      </c>
      <c r="K17" s="47"/>
      <c r="L17" s="60"/>
      <c r="M17" s="92" t="s">
        <v>468</v>
      </c>
    </row>
    <row r="18" spans="1:13" ht="60.75">
      <c r="A18" s="8" t="s">
        <v>18</v>
      </c>
      <c r="B18" s="4" t="s">
        <v>19</v>
      </c>
      <c r="C18" s="59" t="s">
        <v>327</v>
      </c>
      <c r="D18" s="67" t="s">
        <v>321</v>
      </c>
      <c r="E18" s="66" t="s">
        <v>322</v>
      </c>
      <c r="F18" s="66" t="s">
        <v>335</v>
      </c>
      <c r="G18" s="67" t="s">
        <v>429</v>
      </c>
      <c r="H18" s="70">
        <v>5820900</v>
      </c>
      <c r="I18" s="66" t="s">
        <v>2</v>
      </c>
      <c r="J18" s="81" t="s">
        <v>381</v>
      </c>
      <c r="K18" s="47">
        <v>0</v>
      </c>
      <c r="L18" s="60"/>
      <c r="M18" s="92" t="s">
        <v>468</v>
      </c>
    </row>
    <row r="19" spans="1:13" ht="33">
      <c r="A19" s="9" t="s">
        <v>20</v>
      </c>
      <c r="B19" s="3" t="s">
        <v>21</v>
      </c>
      <c r="C19" s="59" t="s">
        <v>328</v>
      </c>
      <c r="D19" s="67" t="s">
        <v>321</v>
      </c>
      <c r="E19" s="66" t="s">
        <v>322</v>
      </c>
      <c r="F19" s="66" t="s">
        <v>336</v>
      </c>
      <c r="G19" s="67" t="s">
        <v>429</v>
      </c>
      <c r="H19" s="70">
        <v>18560000</v>
      </c>
      <c r="I19" s="66" t="s">
        <v>2</v>
      </c>
      <c r="J19" s="81" t="s">
        <v>381</v>
      </c>
      <c r="K19" s="47"/>
      <c r="L19" s="60"/>
      <c r="M19" s="92" t="s">
        <v>468</v>
      </c>
    </row>
    <row r="20" spans="1:13" ht="33">
      <c r="A20" s="9" t="s">
        <v>22</v>
      </c>
      <c r="B20" s="3" t="s">
        <v>23</v>
      </c>
      <c r="C20" s="59" t="s">
        <v>328</v>
      </c>
      <c r="D20" s="67" t="s">
        <v>321</v>
      </c>
      <c r="E20" s="66" t="s">
        <v>322</v>
      </c>
      <c r="F20" s="66" t="s">
        <v>337</v>
      </c>
      <c r="G20" s="67" t="s">
        <v>429</v>
      </c>
      <c r="H20" s="70">
        <v>4020000</v>
      </c>
      <c r="I20" s="66" t="s">
        <v>2</v>
      </c>
      <c r="J20" s="81" t="s">
        <v>381</v>
      </c>
      <c r="K20" s="47"/>
      <c r="L20" s="60"/>
      <c r="M20" s="92" t="s">
        <v>468</v>
      </c>
    </row>
    <row r="21" spans="1:13" ht="33">
      <c r="A21" s="9" t="s">
        <v>24</v>
      </c>
      <c r="B21" s="3" t="s">
        <v>25</v>
      </c>
      <c r="C21" s="59" t="s">
        <v>328</v>
      </c>
      <c r="D21" s="67" t="s">
        <v>321</v>
      </c>
      <c r="E21" s="66" t="s">
        <v>322</v>
      </c>
      <c r="F21" s="66" t="s">
        <v>338</v>
      </c>
      <c r="G21" s="67" t="s">
        <v>429</v>
      </c>
      <c r="H21" s="70">
        <v>3959100</v>
      </c>
      <c r="I21" s="66" t="s">
        <v>2</v>
      </c>
      <c r="J21" s="81" t="s">
        <v>381</v>
      </c>
      <c r="K21" s="47"/>
      <c r="L21" s="60"/>
      <c r="M21" s="92" t="s">
        <v>468</v>
      </c>
    </row>
    <row r="22" spans="1:13" ht="33">
      <c r="A22" s="9" t="s">
        <v>26</v>
      </c>
      <c r="B22" s="3" t="s">
        <v>27</v>
      </c>
      <c r="C22" s="59" t="s">
        <v>328</v>
      </c>
      <c r="D22" s="67" t="s">
        <v>321</v>
      </c>
      <c r="E22" s="66" t="s">
        <v>322</v>
      </c>
      <c r="F22" s="66" t="s">
        <v>339</v>
      </c>
      <c r="G22" s="67" t="s">
        <v>429</v>
      </c>
      <c r="H22" s="70">
        <v>3000000</v>
      </c>
      <c r="I22" s="66" t="s">
        <v>2</v>
      </c>
      <c r="J22" s="81" t="s">
        <v>381</v>
      </c>
      <c r="K22" s="47"/>
      <c r="L22" s="60"/>
      <c r="M22" s="92" t="s">
        <v>468</v>
      </c>
    </row>
    <row r="23" spans="1:13" ht="33">
      <c r="A23" s="9" t="s">
        <v>28</v>
      </c>
      <c r="B23" s="3" t="s">
        <v>29</v>
      </c>
      <c r="C23" s="59" t="s">
        <v>328</v>
      </c>
      <c r="D23" s="67" t="s">
        <v>321</v>
      </c>
      <c r="E23" s="66" t="s">
        <v>322</v>
      </c>
      <c r="F23" s="66" t="s">
        <v>341</v>
      </c>
      <c r="G23" s="67" t="s">
        <v>429</v>
      </c>
      <c r="H23" s="70">
        <v>5000000</v>
      </c>
      <c r="I23" s="66" t="s">
        <v>2</v>
      </c>
      <c r="J23" s="81" t="s">
        <v>381</v>
      </c>
      <c r="K23" s="47"/>
      <c r="L23" s="60"/>
      <c r="M23" s="92" t="s">
        <v>468</v>
      </c>
    </row>
    <row r="24" spans="1:13" ht="33">
      <c r="A24" s="9" t="s">
        <v>30</v>
      </c>
      <c r="B24" s="3" t="s">
        <v>31</v>
      </c>
      <c r="C24" s="59" t="s">
        <v>328</v>
      </c>
      <c r="D24" s="67" t="s">
        <v>321</v>
      </c>
      <c r="E24" s="66" t="s">
        <v>322</v>
      </c>
      <c r="F24" s="66" t="s">
        <v>340</v>
      </c>
      <c r="G24" s="67" t="s">
        <v>429</v>
      </c>
      <c r="H24" s="70">
        <v>25000000</v>
      </c>
      <c r="I24" s="66" t="s">
        <v>2</v>
      </c>
      <c r="J24" s="81" t="s">
        <v>381</v>
      </c>
      <c r="K24" s="47"/>
      <c r="L24" s="60"/>
      <c r="M24" s="92" t="s">
        <v>468</v>
      </c>
    </row>
    <row r="25" spans="1:13" ht="33">
      <c r="A25" s="9" t="s">
        <v>32</v>
      </c>
      <c r="B25" s="3" t="s">
        <v>33</v>
      </c>
      <c r="C25" s="59" t="s">
        <v>328</v>
      </c>
      <c r="D25" s="67" t="s">
        <v>321</v>
      </c>
      <c r="E25" s="66" t="s">
        <v>322</v>
      </c>
      <c r="F25" s="66" t="s">
        <v>340</v>
      </c>
      <c r="G25" s="67" t="s">
        <v>429</v>
      </c>
      <c r="H25" s="70">
        <v>4000000</v>
      </c>
      <c r="I25" s="66" t="s">
        <v>2</v>
      </c>
      <c r="J25" s="81" t="s">
        <v>381</v>
      </c>
      <c r="K25" s="47"/>
      <c r="L25" s="60"/>
      <c r="M25" s="92" t="s">
        <v>468</v>
      </c>
    </row>
    <row r="26" spans="1:13" ht="33">
      <c r="A26" s="9" t="s">
        <v>34</v>
      </c>
      <c r="B26" s="3" t="s">
        <v>35</v>
      </c>
      <c r="C26" s="59" t="s">
        <v>328</v>
      </c>
      <c r="D26" s="67" t="s">
        <v>321</v>
      </c>
      <c r="E26" s="66" t="s">
        <v>322</v>
      </c>
      <c r="F26" s="66" t="s">
        <v>345</v>
      </c>
      <c r="G26" s="67" t="s">
        <v>429</v>
      </c>
      <c r="H26" s="70">
        <v>16800000</v>
      </c>
      <c r="I26" s="66" t="s">
        <v>2</v>
      </c>
      <c r="J26" s="81" t="s">
        <v>381</v>
      </c>
      <c r="K26" s="47"/>
      <c r="L26" s="60"/>
      <c r="M26" s="92" t="s">
        <v>468</v>
      </c>
    </row>
    <row r="27" spans="1:13" ht="33">
      <c r="A27" s="9" t="s">
        <v>36</v>
      </c>
      <c r="B27" s="3" t="s">
        <v>37</v>
      </c>
      <c r="C27" s="59" t="s">
        <v>328</v>
      </c>
      <c r="D27" s="67" t="s">
        <v>321</v>
      </c>
      <c r="E27" s="66" t="s">
        <v>322</v>
      </c>
      <c r="F27" s="66" t="s">
        <v>346</v>
      </c>
      <c r="G27" s="67" t="s">
        <v>429</v>
      </c>
      <c r="H27" s="70">
        <v>4000000</v>
      </c>
      <c r="I27" s="66" t="s">
        <v>2</v>
      </c>
      <c r="J27" s="81" t="s">
        <v>381</v>
      </c>
      <c r="K27" s="47"/>
      <c r="L27" s="60"/>
      <c r="M27" s="92" t="s">
        <v>468</v>
      </c>
    </row>
    <row r="28" spans="1:13" ht="45.75">
      <c r="A28" s="9" t="s">
        <v>38</v>
      </c>
      <c r="B28" s="3" t="s">
        <v>39</v>
      </c>
      <c r="C28" s="59" t="s">
        <v>329</v>
      </c>
      <c r="D28" s="67" t="s">
        <v>321</v>
      </c>
      <c r="E28" s="66" t="s">
        <v>322</v>
      </c>
      <c r="F28" s="66" t="s">
        <v>341</v>
      </c>
      <c r="G28" s="67" t="s">
        <v>429</v>
      </c>
      <c r="H28" s="70">
        <v>240732000</v>
      </c>
      <c r="I28" s="66" t="s">
        <v>0</v>
      </c>
      <c r="J28" s="81" t="s">
        <v>381</v>
      </c>
      <c r="K28" s="47"/>
      <c r="L28" s="60"/>
      <c r="M28" s="92" t="s">
        <v>468</v>
      </c>
    </row>
    <row r="29" spans="1:13" ht="49.5">
      <c r="A29" s="9" t="s">
        <v>40</v>
      </c>
      <c r="B29" s="3" t="s">
        <v>41</v>
      </c>
      <c r="C29" s="59" t="s">
        <v>333</v>
      </c>
      <c r="D29" s="67" t="s">
        <v>321</v>
      </c>
      <c r="E29" s="66" t="s">
        <v>322</v>
      </c>
      <c r="F29" s="67" t="s">
        <v>347</v>
      </c>
      <c r="G29" s="67" t="s">
        <v>429</v>
      </c>
      <c r="H29" s="70">
        <v>10000000</v>
      </c>
      <c r="I29" s="66" t="s">
        <v>0</v>
      </c>
      <c r="J29" s="81" t="s">
        <v>381</v>
      </c>
      <c r="K29" s="47"/>
      <c r="L29" s="60"/>
      <c r="M29" s="92" t="s">
        <v>468</v>
      </c>
    </row>
    <row r="30" spans="1:13" ht="33">
      <c r="A30" s="9" t="s">
        <v>42</v>
      </c>
      <c r="B30" s="3" t="s">
        <v>43</v>
      </c>
      <c r="C30" s="59" t="s">
        <v>334</v>
      </c>
      <c r="D30" s="67" t="s">
        <v>321</v>
      </c>
      <c r="E30" s="66" t="s">
        <v>322</v>
      </c>
      <c r="F30" s="66"/>
      <c r="G30" s="67" t="s">
        <v>429</v>
      </c>
      <c r="H30" s="70">
        <v>23400000</v>
      </c>
      <c r="I30" s="66" t="s">
        <v>2</v>
      </c>
      <c r="J30" s="81" t="s">
        <v>381</v>
      </c>
      <c r="K30" s="47"/>
      <c r="L30" s="60"/>
      <c r="M30" s="92" t="s">
        <v>468</v>
      </c>
    </row>
    <row r="31" spans="1:13" ht="33">
      <c r="A31" s="9" t="s">
        <v>44</v>
      </c>
      <c r="B31" s="3" t="s">
        <v>45</v>
      </c>
      <c r="C31" s="59" t="s">
        <v>342</v>
      </c>
      <c r="D31" s="67" t="s">
        <v>321</v>
      </c>
      <c r="E31" s="66" t="s">
        <v>322</v>
      </c>
      <c r="F31" s="66" t="s">
        <v>343</v>
      </c>
      <c r="G31" s="67" t="s">
        <v>430</v>
      </c>
      <c r="H31" s="70">
        <v>4500000</v>
      </c>
      <c r="I31" s="66" t="s">
        <v>344</v>
      </c>
      <c r="J31" s="81" t="s">
        <v>381</v>
      </c>
      <c r="K31" s="47">
        <v>0</v>
      </c>
      <c r="L31" s="60"/>
      <c r="M31" s="92" t="s">
        <v>468</v>
      </c>
    </row>
    <row r="32" spans="1:13" ht="16.5">
      <c r="A32" s="9"/>
      <c r="B32" s="3"/>
      <c r="C32" s="59"/>
      <c r="D32" s="67"/>
      <c r="E32" s="66"/>
      <c r="F32" s="66"/>
      <c r="G32" s="67"/>
      <c r="H32" s="70"/>
      <c r="I32" s="66"/>
      <c r="J32" s="51"/>
      <c r="K32" s="47"/>
      <c r="L32" s="60"/>
      <c r="M32" s="92"/>
    </row>
    <row r="33" spans="1:13" ht="33">
      <c r="A33" s="10" t="s">
        <v>46</v>
      </c>
      <c r="B33" s="65" t="s">
        <v>47</v>
      </c>
      <c r="C33" s="59"/>
      <c r="D33" s="67"/>
      <c r="E33" s="66"/>
      <c r="F33" s="66"/>
      <c r="G33" s="67"/>
      <c r="H33" s="70"/>
      <c r="I33" s="66"/>
      <c r="J33" s="51"/>
      <c r="K33" s="47"/>
      <c r="L33" s="60"/>
      <c r="M33" s="92"/>
    </row>
    <row r="34" spans="1:13" s="63" customFormat="1" ht="60">
      <c r="A34" s="8" t="s">
        <v>48</v>
      </c>
      <c r="B34" s="61" t="s">
        <v>49</v>
      </c>
      <c r="C34" s="64" t="s">
        <v>330</v>
      </c>
      <c r="D34" s="67" t="s">
        <v>321</v>
      </c>
      <c r="E34" s="66" t="s">
        <v>357</v>
      </c>
      <c r="F34" s="67" t="s">
        <v>348</v>
      </c>
      <c r="G34" s="67" t="s">
        <v>431</v>
      </c>
      <c r="H34" s="68">
        <v>35000000</v>
      </c>
      <c r="I34" s="66" t="s">
        <v>331</v>
      </c>
      <c r="J34" s="81" t="s">
        <v>381</v>
      </c>
      <c r="K34" s="82">
        <v>0</v>
      </c>
      <c r="L34" s="62"/>
      <c r="M34" s="92" t="s">
        <v>468</v>
      </c>
    </row>
    <row r="35" spans="1:13" s="63" customFormat="1" ht="49.5">
      <c r="A35" s="8" t="s">
        <v>50</v>
      </c>
      <c r="B35" s="61" t="s">
        <v>51</v>
      </c>
      <c r="C35" s="64" t="s">
        <v>332</v>
      </c>
      <c r="D35" s="67" t="s">
        <v>321</v>
      </c>
      <c r="E35" s="66" t="s">
        <v>357</v>
      </c>
      <c r="F35" s="67" t="s">
        <v>348</v>
      </c>
      <c r="G35" s="67" t="s">
        <v>432</v>
      </c>
      <c r="H35" s="68">
        <v>25000000</v>
      </c>
      <c r="I35" s="66" t="s">
        <v>2</v>
      </c>
      <c r="J35" s="81" t="s">
        <v>381</v>
      </c>
      <c r="K35" s="82"/>
      <c r="L35" s="62"/>
      <c r="M35" s="92" t="s">
        <v>468</v>
      </c>
    </row>
    <row r="36" spans="1:13" ht="16.5">
      <c r="A36" s="9" t="s">
        <v>3</v>
      </c>
      <c r="B36" s="5"/>
      <c r="C36" s="59"/>
      <c r="D36" s="67"/>
      <c r="E36" s="66"/>
      <c r="F36" s="66"/>
      <c r="G36" s="67"/>
      <c r="H36" s="70"/>
      <c r="I36" s="66"/>
      <c r="J36" s="51"/>
      <c r="K36" s="47"/>
      <c r="L36" s="60"/>
      <c r="M36" s="92"/>
    </row>
    <row r="37" spans="1:13" ht="33">
      <c r="A37" s="11" t="s">
        <v>52</v>
      </c>
      <c r="B37" s="53" t="s">
        <v>53</v>
      </c>
      <c r="C37" s="59"/>
      <c r="D37" s="67"/>
      <c r="E37" s="66"/>
      <c r="F37" s="66"/>
      <c r="G37" s="67"/>
      <c r="H37" s="71">
        <v>0</v>
      </c>
      <c r="I37" s="66">
        <v>0</v>
      </c>
      <c r="J37" s="51">
        <v>0</v>
      </c>
      <c r="K37" s="47">
        <v>0</v>
      </c>
      <c r="L37" s="60"/>
      <c r="M37" s="92"/>
    </row>
    <row r="38" spans="1:13" ht="33">
      <c r="A38" s="14" t="s">
        <v>54</v>
      </c>
      <c r="B38" s="12" t="s">
        <v>55</v>
      </c>
      <c r="C38" s="59" t="s">
        <v>349</v>
      </c>
      <c r="D38" s="67" t="s">
        <v>321</v>
      </c>
      <c r="E38" s="66" t="s">
        <v>358</v>
      </c>
      <c r="F38" s="66" t="s">
        <v>350</v>
      </c>
      <c r="G38" s="67" t="s">
        <v>433</v>
      </c>
      <c r="H38" s="70">
        <v>4000000</v>
      </c>
      <c r="I38" s="66" t="s">
        <v>2</v>
      </c>
      <c r="J38" s="81" t="s">
        <v>381</v>
      </c>
      <c r="K38" s="47"/>
      <c r="L38" s="60"/>
      <c r="M38" s="92" t="s">
        <v>468</v>
      </c>
    </row>
    <row r="39" spans="1:13" ht="33">
      <c r="A39" s="11" t="s">
        <v>56</v>
      </c>
      <c r="B39" s="53" t="s">
        <v>57</v>
      </c>
      <c r="C39" s="59"/>
      <c r="D39" s="67"/>
      <c r="E39" s="66"/>
      <c r="F39" s="66"/>
      <c r="G39" s="67"/>
      <c r="H39" s="70"/>
      <c r="I39" s="66"/>
      <c r="J39" s="81" t="s">
        <v>3</v>
      </c>
      <c r="K39" s="47"/>
      <c r="L39" s="60"/>
      <c r="M39" s="92"/>
    </row>
    <row r="40" spans="1:13" ht="49.5">
      <c r="A40" s="14" t="s">
        <v>58</v>
      </c>
      <c r="B40" s="12" t="s">
        <v>59</v>
      </c>
      <c r="C40" s="59" t="s">
        <v>351</v>
      </c>
      <c r="D40" s="67" t="s">
        <v>321</v>
      </c>
      <c r="E40" s="66" t="s">
        <v>359</v>
      </c>
      <c r="F40" s="67" t="s">
        <v>348</v>
      </c>
      <c r="G40" s="67" t="s">
        <v>434</v>
      </c>
      <c r="H40" s="68">
        <v>5000000</v>
      </c>
      <c r="I40" s="66" t="s">
        <v>2</v>
      </c>
      <c r="J40" s="81" t="s">
        <v>381</v>
      </c>
      <c r="K40" s="47"/>
      <c r="L40" s="60"/>
      <c r="M40" s="92" t="s">
        <v>468</v>
      </c>
    </row>
    <row r="41" spans="1:13" ht="33">
      <c r="A41" s="14" t="s">
        <v>60</v>
      </c>
      <c r="B41" s="77" t="s">
        <v>61</v>
      </c>
      <c r="C41" s="59" t="s">
        <v>352</v>
      </c>
      <c r="D41" s="67" t="s">
        <v>321</v>
      </c>
      <c r="E41" s="66" t="s">
        <v>357</v>
      </c>
      <c r="F41" s="66" t="s">
        <v>435</v>
      </c>
      <c r="G41" s="67" t="s">
        <v>436</v>
      </c>
      <c r="H41" s="68">
        <v>2000000</v>
      </c>
      <c r="I41" s="66" t="s">
        <v>2</v>
      </c>
      <c r="J41" s="81" t="s">
        <v>381</v>
      </c>
      <c r="K41" s="47"/>
      <c r="L41" s="60"/>
      <c r="M41" s="92" t="s">
        <v>468</v>
      </c>
    </row>
    <row r="42" spans="1:13" ht="33">
      <c r="A42" s="14" t="s">
        <v>62</v>
      </c>
      <c r="B42" s="77" t="s">
        <v>63</v>
      </c>
      <c r="C42" s="59" t="s">
        <v>352</v>
      </c>
      <c r="D42" s="67" t="s">
        <v>321</v>
      </c>
      <c r="E42" s="66" t="s">
        <v>357</v>
      </c>
      <c r="F42" s="66" t="s">
        <v>435</v>
      </c>
      <c r="G42" s="67" t="s">
        <v>436</v>
      </c>
      <c r="H42" s="68">
        <v>3000000</v>
      </c>
      <c r="I42" s="66" t="s">
        <v>2</v>
      </c>
      <c r="J42" s="81" t="s">
        <v>381</v>
      </c>
      <c r="K42" s="47"/>
      <c r="L42" s="60"/>
      <c r="M42" s="92" t="s">
        <v>468</v>
      </c>
    </row>
    <row r="43" spans="1:13" s="63" customFormat="1" ht="49.5">
      <c r="A43" s="8" t="s">
        <v>64</v>
      </c>
      <c r="B43" s="77" t="s">
        <v>65</v>
      </c>
      <c r="C43" s="64" t="s">
        <v>353</v>
      </c>
      <c r="D43" s="67" t="s">
        <v>321</v>
      </c>
      <c r="E43" s="66" t="s">
        <v>357</v>
      </c>
      <c r="F43" s="67" t="s">
        <v>348</v>
      </c>
      <c r="G43" s="67" t="s">
        <v>437</v>
      </c>
      <c r="H43" s="69">
        <v>3959500</v>
      </c>
      <c r="I43" s="66" t="s">
        <v>2</v>
      </c>
      <c r="J43" s="81" t="s">
        <v>381</v>
      </c>
      <c r="K43" s="82"/>
      <c r="L43" s="62"/>
      <c r="M43" s="92" t="s">
        <v>468</v>
      </c>
    </row>
    <row r="44" spans="1:13" ht="66">
      <c r="A44" s="14" t="s">
        <v>66</v>
      </c>
      <c r="B44" s="77" t="s">
        <v>67</v>
      </c>
      <c r="C44" s="59" t="s">
        <v>361</v>
      </c>
      <c r="D44" s="67" t="s">
        <v>321</v>
      </c>
      <c r="E44" s="66" t="s">
        <v>362</v>
      </c>
      <c r="F44" s="67" t="s">
        <v>363</v>
      </c>
      <c r="G44" s="67" t="s">
        <v>438</v>
      </c>
      <c r="H44" s="68">
        <v>15000000</v>
      </c>
      <c r="I44" s="66" t="s">
        <v>2</v>
      </c>
      <c r="J44" s="81" t="s">
        <v>381</v>
      </c>
      <c r="K44" s="47"/>
      <c r="L44" s="60"/>
      <c r="M44" s="92" t="s">
        <v>468</v>
      </c>
    </row>
    <row r="45" spans="1:13" ht="66">
      <c r="A45" s="14" t="s">
        <v>68</v>
      </c>
      <c r="B45" s="77" t="s">
        <v>69</v>
      </c>
      <c r="C45" s="59" t="s">
        <v>354</v>
      </c>
      <c r="D45" s="67" t="s">
        <v>321</v>
      </c>
      <c r="E45" s="66" t="s">
        <v>365</v>
      </c>
      <c r="F45" s="67" t="s">
        <v>363</v>
      </c>
      <c r="G45" s="67" t="s">
        <v>439</v>
      </c>
      <c r="H45" s="68">
        <v>2500000</v>
      </c>
      <c r="I45" s="66" t="s">
        <v>2</v>
      </c>
      <c r="J45" s="81" t="s">
        <v>381</v>
      </c>
      <c r="K45" s="47"/>
      <c r="L45" s="60"/>
      <c r="M45" s="92" t="s">
        <v>468</v>
      </c>
    </row>
    <row r="46" spans="1:13" ht="24" customHeight="1">
      <c r="A46" s="14" t="s">
        <v>70</v>
      </c>
      <c r="B46" s="77" t="s">
        <v>71</v>
      </c>
      <c r="C46" s="59" t="s">
        <v>355</v>
      </c>
      <c r="D46" s="67" t="s">
        <v>321</v>
      </c>
      <c r="E46" s="66" t="s">
        <v>362</v>
      </c>
      <c r="F46" s="67" t="s">
        <v>363</v>
      </c>
      <c r="G46" s="67" t="s">
        <v>440</v>
      </c>
      <c r="H46" s="68">
        <v>3500000</v>
      </c>
      <c r="I46" s="66" t="s">
        <v>2</v>
      </c>
      <c r="J46" s="81" t="s">
        <v>381</v>
      </c>
      <c r="K46" s="47"/>
      <c r="L46" s="60"/>
      <c r="M46" s="92" t="s">
        <v>468</v>
      </c>
    </row>
    <row r="47" spans="1:13" ht="66">
      <c r="A47" s="14" t="s">
        <v>72</v>
      </c>
      <c r="B47" s="77" t="s">
        <v>73</v>
      </c>
      <c r="C47" s="59" t="s">
        <v>356</v>
      </c>
      <c r="D47" s="67" t="s">
        <v>321</v>
      </c>
      <c r="E47" s="66" t="s">
        <v>365</v>
      </c>
      <c r="F47" s="67" t="s">
        <v>363</v>
      </c>
      <c r="G47" s="67" t="s">
        <v>440</v>
      </c>
      <c r="H47" s="68">
        <v>2500000</v>
      </c>
      <c r="I47" s="66" t="s">
        <v>2</v>
      </c>
      <c r="J47" s="81" t="s">
        <v>381</v>
      </c>
      <c r="K47" s="47"/>
      <c r="L47" s="60"/>
      <c r="M47" s="92" t="s">
        <v>468</v>
      </c>
    </row>
    <row r="48" spans="1:13" ht="66">
      <c r="A48" s="14"/>
      <c r="B48" s="77" t="s">
        <v>74</v>
      </c>
      <c r="C48" s="59" t="s">
        <v>364</v>
      </c>
      <c r="D48" s="67" t="s">
        <v>321</v>
      </c>
      <c r="E48" s="66" t="s">
        <v>382</v>
      </c>
      <c r="F48" s="67" t="s">
        <v>363</v>
      </c>
      <c r="G48" s="67" t="s">
        <v>431</v>
      </c>
      <c r="H48" s="68">
        <v>3500000</v>
      </c>
      <c r="I48" s="66" t="s">
        <v>2</v>
      </c>
      <c r="J48" s="81" t="s">
        <v>381</v>
      </c>
      <c r="K48" s="47"/>
      <c r="L48" s="60"/>
      <c r="M48" s="92" t="s">
        <v>468</v>
      </c>
    </row>
    <row r="49" spans="1:13" ht="27.75" customHeight="1">
      <c r="A49" s="14" t="s">
        <v>75</v>
      </c>
      <c r="B49" s="12" t="s">
        <v>76</v>
      </c>
      <c r="C49" s="59" t="s">
        <v>441</v>
      </c>
      <c r="D49" s="67" t="s">
        <v>321</v>
      </c>
      <c r="E49" s="66" t="s">
        <v>365</v>
      </c>
      <c r="F49" s="67" t="s">
        <v>363</v>
      </c>
      <c r="G49" s="67" t="s">
        <v>442</v>
      </c>
      <c r="H49" s="68">
        <v>15000000</v>
      </c>
      <c r="I49" s="66" t="s">
        <v>360</v>
      </c>
      <c r="J49" s="81" t="s">
        <v>381</v>
      </c>
      <c r="K49" s="47"/>
      <c r="L49" s="60"/>
      <c r="M49" s="92" t="s">
        <v>468</v>
      </c>
    </row>
    <row r="50" spans="1:13" ht="16.5">
      <c r="A50" s="15"/>
      <c r="B50" s="12"/>
      <c r="C50" s="59"/>
      <c r="D50" s="67"/>
      <c r="E50" s="66"/>
      <c r="F50" s="66"/>
      <c r="G50" s="67"/>
      <c r="H50" s="68"/>
      <c r="I50" s="66"/>
      <c r="J50" s="51"/>
      <c r="K50" s="47"/>
      <c r="L50" s="60"/>
      <c r="M50" s="92"/>
    </row>
    <row r="51" spans="1:13" ht="16.5">
      <c r="A51" s="13" t="s">
        <v>77</v>
      </c>
      <c r="B51" s="53" t="s">
        <v>78</v>
      </c>
      <c r="C51" s="59"/>
      <c r="D51" s="67"/>
      <c r="E51" s="66"/>
      <c r="F51" s="66"/>
      <c r="G51" s="67"/>
      <c r="H51" s="68">
        <v>0</v>
      </c>
      <c r="I51" s="66"/>
      <c r="J51" s="51"/>
      <c r="K51" s="47"/>
      <c r="L51" s="60"/>
      <c r="M51" s="92"/>
    </row>
    <row r="52" spans="1:13" ht="33">
      <c r="A52" s="14" t="s">
        <v>79</v>
      </c>
      <c r="B52" s="12" t="s">
        <v>80</v>
      </c>
      <c r="C52" s="59" t="s">
        <v>384</v>
      </c>
      <c r="D52" s="67" t="s">
        <v>321</v>
      </c>
      <c r="E52" s="66" t="s">
        <v>365</v>
      </c>
      <c r="F52" s="66" t="s">
        <v>343</v>
      </c>
      <c r="G52" s="67" t="s">
        <v>442</v>
      </c>
      <c r="H52" s="68">
        <v>0</v>
      </c>
      <c r="I52" s="66"/>
      <c r="J52" s="81" t="s">
        <v>381</v>
      </c>
      <c r="K52" s="47"/>
      <c r="L52" s="60"/>
      <c r="M52" s="92"/>
    </row>
    <row r="53" spans="1:13" ht="66">
      <c r="A53" s="14" t="s">
        <v>81</v>
      </c>
      <c r="B53" s="12" t="s">
        <v>82</v>
      </c>
      <c r="C53" s="59" t="s">
        <v>383</v>
      </c>
      <c r="D53" s="67" t="s">
        <v>321</v>
      </c>
      <c r="E53" s="66" t="s">
        <v>365</v>
      </c>
      <c r="F53" s="67" t="s">
        <v>363</v>
      </c>
      <c r="G53" s="67" t="s">
        <v>442</v>
      </c>
      <c r="H53" s="66"/>
      <c r="I53" s="66"/>
      <c r="J53" s="81" t="s">
        <v>381</v>
      </c>
      <c r="K53" s="47">
        <v>0</v>
      </c>
      <c r="L53" s="60"/>
      <c r="M53" s="92"/>
    </row>
    <row r="54" spans="1:13" ht="16.5">
      <c r="A54" s="13"/>
      <c r="B54" s="102" t="s">
        <v>368</v>
      </c>
      <c r="C54" s="103"/>
      <c r="D54" s="103"/>
      <c r="E54" s="103"/>
      <c r="F54" s="103"/>
      <c r="G54" s="104"/>
      <c r="H54" s="83">
        <f>SUM(H12:H53)</f>
        <v>856289650</v>
      </c>
      <c r="I54" s="83"/>
      <c r="J54" s="84"/>
      <c r="K54" s="85"/>
      <c r="L54" s="86"/>
      <c r="M54" s="93"/>
    </row>
    <row r="55" spans="1:13" ht="36" customHeight="1">
      <c r="A55" s="9"/>
      <c r="B55" s="3"/>
      <c r="C55" s="50"/>
      <c r="D55" s="67"/>
      <c r="E55" s="66"/>
      <c r="F55" s="66"/>
      <c r="G55" s="67"/>
      <c r="H55" s="66"/>
      <c r="I55" s="66"/>
      <c r="J55" s="51"/>
      <c r="K55" s="47"/>
      <c r="L55" s="60"/>
      <c r="M55" s="92"/>
    </row>
    <row r="56" spans="1:13" ht="16.5">
      <c r="A56" s="6" t="s">
        <v>83</v>
      </c>
      <c r="B56" s="99" t="s">
        <v>84</v>
      </c>
      <c r="C56" s="99"/>
      <c r="D56" s="99"/>
      <c r="E56" s="99"/>
      <c r="F56" s="99"/>
      <c r="G56" s="99"/>
      <c r="H56" s="99"/>
      <c r="I56" s="99"/>
      <c r="J56" s="99"/>
      <c r="K56" s="99"/>
      <c r="L56" s="60"/>
      <c r="M56" s="92"/>
    </row>
    <row r="57" spans="1:13" ht="16.5">
      <c r="A57" s="13" t="s">
        <v>85</v>
      </c>
      <c r="B57" s="53" t="s">
        <v>86</v>
      </c>
      <c r="C57" s="48"/>
      <c r="D57" s="75"/>
      <c r="E57" s="47"/>
      <c r="F57" s="51"/>
      <c r="G57" s="75"/>
      <c r="H57" s="47"/>
      <c r="I57" s="47"/>
      <c r="J57" s="51"/>
      <c r="K57" s="47"/>
      <c r="L57" s="60"/>
      <c r="M57" s="92"/>
    </row>
    <row r="58" spans="1:13" ht="49.5">
      <c r="A58" s="14" t="s">
        <v>87</v>
      </c>
      <c r="B58" s="12" t="s">
        <v>88</v>
      </c>
      <c r="C58" s="59" t="s">
        <v>366</v>
      </c>
      <c r="D58" s="67" t="s">
        <v>321</v>
      </c>
      <c r="E58" s="66" t="s">
        <v>445</v>
      </c>
      <c r="F58" s="67" t="s">
        <v>446</v>
      </c>
      <c r="G58" s="67" t="s">
        <v>444</v>
      </c>
      <c r="H58" s="48">
        <v>12000000</v>
      </c>
      <c r="I58" s="47" t="s">
        <v>1</v>
      </c>
      <c r="J58" s="81" t="s">
        <v>381</v>
      </c>
      <c r="K58" s="47"/>
      <c r="L58" s="60"/>
      <c r="M58" s="92" t="s">
        <v>468</v>
      </c>
    </row>
    <row r="59" spans="1:13" ht="60.75">
      <c r="A59" s="14" t="s">
        <v>89</v>
      </c>
      <c r="B59" s="12" t="s">
        <v>90</v>
      </c>
      <c r="C59" s="59" t="s">
        <v>385</v>
      </c>
      <c r="D59" s="67" t="s">
        <v>321</v>
      </c>
      <c r="E59" s="66" t="s">
        <v>365</v>
      </c>
      <c r="F59" s="67" t="s">
        <v>447</v>
      </c>
      <c r="G59" s="67" t="s">
        <v>443</v>
      </c>
      <c r="H59" s="48">
        <v>12000000</v>
      </c>
      <c r="I59" s="47" t="s">
        <v>0</v>
      </c>
      <c r="J59" s="81" t="s">
        <v>381</v>
      </c>
      <c r="K59" s="47"/>
      <c r="L59" s="60"/>
      <c r="M59" s="92" t="s">
        <v>468</v>
      </c>
    </row>
    <row r="60" spans="1:13" ht="51" customHeight="1">
      <c r="A60" s="14" t="s">
        <v>91</v>
      </c>
      <c r="B60" s="12" t="s">
        <v>92</v>
      </c>
      <c r="C60" s="59" t="s">
        <v>387</v>
      </c>
      <c r="D60" s="67" t="s">
        <v>321</v>
      </c>
      <c r="E60" s="66" t="s">
        <v>362</v>
      </c>
      <c r="F60" s="67" t="s">
        <v>449</v>
      </c>
      <c r="G60" s="67" t="s">
        <v>448</v>
      </c>
      <c r="H60" s="48"/>
      <c r="I60" s="47"/>
      <c r="J60" s="81" t="s">
        <v>381</v>
      </c>
      <c r="K60" s="47"/>
      <c r="L60" s="60"/>
      <c r="M60" s="92" t="s">
        <v>3</v>
      </c>
    </row>
    <row r="61" spans="1:13" ht="60.75">
      <c r="A61" s="14" t="s">
        <v>93</v>
      </c>
      <c r="B61" s="12" t="s">
        <v>94</v>
      </c>
      <c r="C61" s="59" t="s">
        <v>388</v>
      </c>
      <c r="D61" s="67" t="s">
        <v>321</v>
      </c>
      <c r="E61" s="66" t="s">
        <v>365</v>
      </c>
      <c r="F61" s="67" t="s">
        <v>449</v>
      </c>
      <c r="G61" s="67" t="s">
        <v>448</v>
      </c>
      <c r="H61" s="48"/>
      <c r="I61" s="47"/>
      <c r="J61" s="81" t="s">
        <v>381</v>
      </c>
      <c r="K61" s="47"/>
      <c r="L61" s="60"/>
      <c r="M61" s="92" t="s">
        <v>468</v>
      </c>
    </row>
    <row r="62" spans="1:13" ht="60.75">
      <c r="A62" s="14" t="s">
        <v>95</v>
      </c>
      <c r="B62" s="12" t="s">
        <v>96</v>
      </c>
      <c r="C62" s="59" t="s">
        <v>385</v>
      </c>
      <c r="D62" s="67" t="s">
        <v>321</v>
      </c>
      <c r="E62" s="66" t="s">
        <v>357</v>
      </c>
      <c r="F62" s="67" t="s">
        <v>447</v>
      </c>
      <c r="G62" s="67" t="s">
        <v>444</v>
      </c>
      <c r="H62" s="48">
        <v>0</v>
      </c>
      <c r="I62" s="47"/>
      <c r="J62" s="81" t="s">
        <v>381</v>
      </c>
      <c r="K62" s="47"/>
      <c r="L62" s="60"/>
      <c r="M62" s="92" t="s">
        <v>468</v>
      </c>
    </row>
    <row r="63" spans="1:13" ht="60.75">
      <c r="A63" s="14" t="s">
        <v>97</v>
      </c>
      <c r="B63" s="12" t="s">
        <v>98</v>
      </c>
      <c r="C63" s="59" t="s">
        <v>385</v>
      </c>
      <c r="D63" s="67" t="s">
        <v>321</v>
      </c>
      <c r="E63" s="66"/>
      <c r="F63" s="67"/>
      <c r="G63" s="67"/>
      <c r="H63" s="48">
        <v>0</v>
      </c>
      <c r="I63" s="47">
        <v>0</v>
      </c>
      <c r="J63" s="51">
        <v>0</v>
      </c>
      <c r="K63" s="47">
        <v>0</v>
      </c>
      <c r="L63" s="60"/>
      <c r="M63" s="92"/>
    </row>
    <row r="64" spans="1:13" ht="33.75" customHeight="1">
      <c r="A64" s="15" t="s">
        <v>99</v>
      </c>
      <c r="B64" s="12" t="s">
        <v>100</v>
      </c>
      <c r="C64" s="59" t="s">
        <v>389</v>
      </c>
      <c r="D64" s="67" t="s">
        <v>321</v>
      </c>
      <c r="E64" s="66" t="s">
        <v>365</v>
      </c>
      <c r="F64" s="67" t="s">
        <v>451</v>
      </c>
      <c r="G64" s="67" t="s">
        <v>432</v>
      </c>
      <c r="H64" s="48">
        <v>12500000</v>
      </c>
      <c r="I64" s="47"/>
      <c r="J64" s="81" t="s">
        <v>381</v>
      </c>
      <c r="K64" s="47"/>
      <c r="L64" s="60"/>
      <c r="M64" s="92" t="s">
        <v>469</v>
      </c>
    </row>
    <row r="65" spans="1:13" ht="36" customHeight="1">
      <c r="A65" s="15" t="s">
        <v>101</v>
      </c>
      <c r="B65" s="12" t="s">
        <v>102</v>
      </c>
      <c r="C65" s="59" t="s">
        <v>389</v>
      </c>
      <c r="D65" s="67" t="s">
        <v>321</v>
      </c>
      <c r="E65" s="66" t="s">
        <v>365</v>
      </c>
      <c r="F65" s="67" t="s">
        <v>451</v>
      </c>
      <c r="G65" s="67" t="s">
        <v>432</v>
      </c>
      <c r="H65" s="48">
        <v>0</v>
      </c>
      <c r="I65" s="47"/>
      <c r="J65" s="81" t="s">
        <v>381</v>
      </c>
      <c r="K65" s="47"/>
      <c r="L65" s="60"/>
      <c r="M65" s="92" t="s">
        <v>469</v>
      </c>
    </row>
    <row r="66" spans="1:13" ht="38.25" customHeight="1">
      <c r="A66" s="15" t="s">
        <v>103</v>
      </c>
      <c r="B66" s="12" t="s">
        <v>104</v>
      </c>
      <c r="C66" s="59" t="s">
        <v>389</v>
      </c>
      <c r="D66" s="67" t="s">
        <v>321</v>
      </c>
      <c r="E66" s="66" t="s">
        <v>365</v>
      </c>
      <c r="F66" s="67" t="s">
        <v>452</v>
      </c>
      <c r="G66" s="67" t="s">
        <v>443</v>
      </c>
      <c r="H66" s="48">
        <v>25000000</v>
      </c>
      <c r="I66" s="47"/>
      <c r="J66" s="81" t="s">
        <v>381</v>
      </c>
      <c r="K66" s="47"/>
      <c r="L66" s="60"/>
      <c r="M66" s="92" t="s">
        <v>468</v>
      </c>
    </row>
    <row r="67" spans="1:13" ht="39" customHeight="1">
      <c r="A67" s="14" t="s">
        <v>105</v>
      </c>
      <c r="B67" s="12" t="s">
        <v>106</v>
      </c>
      <c r="C67" s="59" t="s">
        <v>389</v>
      </c>
      <c r="D67" s="67" t="s">
        <v>321</v>
      </c>
      <c r="E67" s="66" t="s">
        <v>357</v>
      </c>
      <c r="F67" s="67" t="s">
        <v>450</v>
      </c>
      <c r="G67" s="75" t="s">
        <v>432</v>
      </c>
      <c r="H67" s="48">
        <v>98500000</v>
      </c>
      <c r="I67" s="47"/>
      <c r="J67" s="81" t="s">
        <v>381</v>
      </c>
      <c r="K67" s="47"/>
      <c r="L67" s="81" t="s">
        <v>381</v>
      </c>
      <c r="M67" s="92" t="s">
        <v>468</v>
      </c>
    </row>
    <row r="68" spans="1:13" ht="16.5">
      <c r="A68" s="13" t="s">
        <v>107</v>
      </c>
      <c r="B68" s="53" t="s">
        <v>108</v>
      </c>
      <c r="C68" s="59"/>
      <c r="D68" s="75"/>
      <c r="E68" s="47"/>
      <c r="F68" s="51"/>
      <c r="G68" s="75"/>
      <c r="H68" s="50"/>
      <c r="I68" s="47"/>
      <c r="J68" s="51"/>
      <c r="K68" s="47"/>
      <c r="L68" s="60"/>
      <c r="M68" s="92"/>
    </row>
    <row r="69" spans="1:13" ht="49.5">
      <c r="A69" s="14" t="s">
        <v>109</v>
      </c>
      <c r="B69" s="12" t="s">
        <v>110</v>
      </c>
      <c r="C69" s="59" t="s">
        <v>390</v>
      </c>
      <c r="D69" s="67" t="s">
        <v>321</v>
      </c>
      <c r="E69" s="66" t="s">
        <v>445</v>
      </c>
      <c r="F69" s="67" t="s">
        <v>449</v>
      </c>
      <c r="G69" s="67" t="s">
        <v>444</v>
      </c>
      <c r="H69" s="48">
        <v>15000000</v>
      </c>
      <c r="I69" s="47"/>
      <c r="J69" s="81" t="s">
        <v>381</v>
      </c>
      <c r="K69" s="47"/>
      <c r="L69" s="60"/>
      <c r="M69" s="92" t="s">
        <v>468</v>
      </c>
    </row>
    <row r="70" spans="1:13" ht="33">
      <c r="A70" s="14" t="s">
        <v>111</v>
      </c>
      <c r="B70" s="12" t="s">
        <v>112</v>
      </c>
      <c r="C70" s="59"/>
      <c r="D70" s="75"/>
      <c r="E70" s="47"/>
      <c r="F70" s="51"/>
      <c r="G70" s="75"/>
      <c r="H70" s="48">
        <v>0</v>
      </c>
      <c r="I70" s="47"/>
      <c r="J70" s="51"/>
      <c r="K70" s="47"/>
      <c r="L70" s="60"/>
      <c r="M70" s="92" t="s">
        <v>468</v>
      </c>
    </row>
    <row r="71" spans="1:13" ht="45.75">
      <c r="A71" s="15" t="s">
        <v>113</v>
      </c>
      <c r="B71" s="12" t="s">
        <v>114</v>
      </c>
      <c r="C71" s="59" t="s">
        <v>390</v>
      </c>
      <c r="D71" s="67" t="s">
        <v>321</v>
      </c>
      <c r="E71" s="66" t="s">
        <v>445</v>
      </c>
      <c r="F71" s="67" t="s">
        <v>453</v>
      </c>
      <c r="G71" s="67" t="s">
        <v>444</v>
      </c>
      <c r="H71" s="48">
        <v>7500000</v>
      </c>
      <c r="I71" s="47"/>
      <c r="J71" s="81" t="s">
        <v>381</v>
      </c>
      <c r="K71" s="47"/>
      <c r="L71" s="60"/>
      <c r="M71" s="92" t="s">
        <v>468</v>
      </c>
    </row>
    <row r="72" spans="1:13" ht="45.75">
      <c r="A72" s="54" t="s">
        <v>115</v>
      </c>
      <c r="B72" s="12" t="s">
        <v>116</v>
      </c>
      <c r="C72" s="59" t="s">
        <v>390</v>
      </c>
      <c r="D72" s="67" t="s">
        <v>321</v>
      </c>
      <c r="E72" s="66" t="s">
        <v>445</v>
      </c>
      <c r="F72" s="67" t="s">
        <v>453</v>
      </c>
      <c r="G72" s="67" t="s">
        <v>444</v>
      </c>
      <c r="H72" s="48">
        <v>5000000</v>
      </c>
      <c r="I72" s="47"/>
      <c r="J72" s="81" t="s">
        <v>381</v>
      </c>
      <c r="K72" s="47"/>
      <c r="L72" s="60"/>
      <c r="M72" s="92" t="s">
        <v>468</v>
      </c>
    </row>
    <row r="73" spans="1:13" ht="45.75">
      <c r="A73" s="15" t="s">
        <v>117</v>
      </c>
      <c r="B73" s="12" t="s">
        <v>118</v>
      </c>
      <c r="C73" s="59" t="s">
        <v>390</v>
      </c>
      <c r="D73" s="67" t="s">
        <v>321</v>
      </c>
      <c r="E73" s="66" t="s">
        <v>445</v>
      </c>
      <c r="F73" s="67" t="s">
        <v>453</v>
      </c>
      <c r="G73" s="67" t="s">
        <v>444</v>
      </c>
      <c r="H73" s="48">
        <v>4000000</v>
      </c>
      <c r="I73" s="47"/>
      <c r="J73" s="81" t="s">
        <v>381</v>
      </c>
      <c r="K73" s="47"/>
      <c r="L73" s="60"/>
      <c r="M73" s="92" t="s">
        <v>468</v>
      </c>
    </row>
    <row r="74" spans="1:13" ht="45.75">
      <c r="A74" s="54" t="s">
        <v>119</v>
      </c>
      <c r="B74" s="12" t="s">
        <v>120</v>
      </c>
      <c r="C74" s="59" t="s">
        <v>390</v>
      </c>
      <c r="D74" s="67" t="s">
        <v>321</v>
      </c>
      <c r="E74" s="66" t="s">
        <v>445</v>
      </c>
      <c r="F74" s="67" t="s">
        <v>453</v>
      </c>
      <c r="G74" s="67" t="s">
        <v>444</v>
      </c>
      <c r="H74" s="48">
        <v>1500000</v>
      </c>
      <c r="I74" s="47"/>
      <c r="J74" s="81" t="s">
        <v>381</v>
      </c>
      <c r="K74" s="47"/>
      <c r="L74" s="60"/>
      <c r="M74" s="92" t="s">
        <v>468</v>
      </c>
    </row>
    <row r="75" spans="1:13" ht="45.75">
      <c r="A75" s="14" t="s">
        <v>121</v>
      </c>
      <c r="B75" s="12" t="s">
        <v>122</v>
      </c>
      <c r="C75" s="59" t="s">
        <v>390</v>
      </c>
      <c r="D75" s="67" t="s">
        <v>321</v>
      </c>
      <c r="E75" s="66" t="s">
        <v>445</v>
      </c>
      <c r="F75" s="67" t="s">
        <v>453</v>
      </c>
      <c r="G75" s="67" t="s">
        <v>444</v>
      </c>
      <c r="H75" s="48">
        <v>13000000</v>
      </c>
      <c r="I75" s="47"/>
      <c r="J75" s="81" t="s">
        <v>381</v>
      </c>
      <c r="K75" s="47"/>
      <c r="L75" s="60"/>
      <c r="M75" s="92" t="s">
        <v>468</v>
      </c>
    </row>
    <row r="76" spans="1:13" ht="45.75">
      <c r="A76" s="14" t="s">
        <v>123</v>
      </c>
      <c r="B76" s="12" t="s">
        <v>124</v>
      </c>
      <c r="C76" s="59" t="s">
        <v>390</v>
      </c>
      <c r="D76" s="67" t="s">
        <v>321</v>
      </c>
      <c r="E76" s="66" t="s">
        <v>445</v>
      </c>
      <c r="F76" s="67" t="s">
        <v>453</v>
      </c>
      <c r="G76" s="67" t="s">
        <v>444</v>
      </c>
      <c r="H76" s="48">
        <v>6000000</v>
      </c>
      <c r="I76" s="47"/>
      <c r="J76" s="81" t="s">
        <v>381</v>
      </c>
      <c r="K76" s="47"/>
      <c r="L76" s="60"/>
      <c r="M76" s="92" t="s">
        <v>468</v>
      </c>
    </row>
    <row r="77" spans="1:13" ht="45.75">
      <c r="A77" s="14" t="s">
        <v>125</v>
      </c>
      <c r="B77" s="12" t="s">
        <v>126</v>
      </c>
      <c r="C77" s="59" t="s">
        <v>390</v>
      </c>
      <c r="D77" s="75">
        <f>H77</f>
        <v>0</v>
      </c>
      <c r="E77" s="47"/>
      <c r="F77" s="51"/>
      <c r="G77" s="75"/>
      <c r="H77" s="48"/>
      <c r="I77" s="47"/>
      <c r="J77" s="81" t="s">
        <v>381</v>
      </c>
      <c r="K77" s="47"/>
      <c r="L77" s="60"/>
      <c r="M77" s="92" t="s">
        <v>468</v>
      </c>
    </row>
    <row r="78" spans="1:13" ht="45.75">
      <c r="A78" s="14" t="s">
        <v>127</v>
      </c>
      <c r="B78" s="12" t="s">
        <v>128</v>
      </c>
      <c r="C78" s="59" t="s">
        <v>390</v>
      </c>
      <c r="D78" s="67" t="s">
        <v>321</v>
      </c>
      <c r="E78" s="66" t="s">
        <v>445</v>
      </c>
      <c r="F78" s="67" t="s">
        <v>453</v>
      </c>
      <c r="G78" s="67" t="s">
        <v>444</v>
      </c>
      <c r="H78" s="48">
        <v>7000000</v>
      </c>
      <c r="I78" s="47"/>
      <c r="J78" s="81" t="s">
        <v>381</v>
      </c>
      <c r="K78" s="47"/>
      <c r="L78" s="60"/>
      <c r="M78" s="92" t="s">
        <v>469</v>
      </c>
    </row>
    <row r="79" spans="1:13" ht="45.75">
      <c r="A79" s="14" t="s">
        <v>129</v>
      </c>
      <c r="B79" s="12" t="s">
        <v>130</v>
      </c>
      <c r="C79" s="59" t="s">
        <v>390</v>
      </c>
      <c r="D79" s="67" t="s">
        <v>321</v>
      </c>
      <c r="E79" s="66" t="s">
        <v>445</v>
      </c>
      <c r="F79" s="67" t="s">
        <v>453</v>
      </c>
      <c r="G79" s="67" t="s">
        <v>444</v>
      </c>
      <c r="H79" s="48">
        <v>8750000</v>
      </c>
      <c r="I79" s="47"/>
      <c r="J79" s="81" t="s">
        <v>381</v>
      </c>
      <c r="K79" s="47"/>
      <c r="L79" s="60"/>
      <c r="M79" s="92" t="s">
        <v>470</v>
      </c>
    </row>
    <row r="80" spans="1:13" ht="45.75">
      <c r="A80" s="14" t="s">
        <v>131</v>
      </c>
      <c r="B80" s="12" t="s">
        <v>132</v>
      </c>
      <c r="C80" s="59" t="s">
        <v>390</v>
      </c>
      <c r="D80" s="67" t="s">
        <v>321</v>
      </c>
      <c r="E80" s="66" t="s">
        <v>365</v>
      </c>
      <c r="F80" s="67" t="s">
        <v>453</v>
      </c>
      <c r="G80" s="67" t="s">
        <v>444</v>
      </c>
      <c r="H80" s="48">
        <v>260000000</v>
      </c>
      <c r="I80" s="47"/>
      <c r="J80" s="81" t="s">
        <v>381</v>
      </c>
      <c r="K80" s="47"/>
      <c r="L80" s="81" t="s">
        <v>381</v>
      </c>
      <c r="M80" s="92" t="s">
        <v>470</v>
      </c>
    </row>
    <row r="81" spans="1:15" ht="33">
      <c r="A81" s="14" t="s">
        <v>133</v>
      </c>
      <c r="B81" s="12" t="s">
        <v>134</v>
      </c>
      <c r="C81" s="59"/>
      <c r="D81" s="75"/>
      <c r="E81" s="47"/>
      <c r="F81" s="51"/>
      <c r="G81" s="75"/>
      <c r="H81" s="48">
        <v>5000000</v>
      </c>
      <c r="I81" s="47"/>
      <c r="J81" s="81" t="s">
        <v>381</v>
      </c>
      <c r="K81" s="47"/>
      <c r="L81" s="60"/>
      <c r="M81" s="92" t="s">
        <v>468</v>
      </c>
    </row>
    <row r="82" spans="1:15" ht="45.75">
      <c r="A82" s="14" t="s">
        <v>135</v>
      </c>
      <c r="B82" s="12" t="s">
        <v>136</v>
      </c>
      <c r="C82" s="59" t="s">
        <v>390</v>
      </c>
      <c r="D82" s="67" t="s">
        <v>321</v>
      </c>
      <c r="E82" s="66" t="s">
        <v>365</v>
      </c>
      <c r="F82" s="67" t="s">
        <v>449</v>
      </c>
      <c r="G82" s="67" t="s">
        <v>431</v>
      </c>
      <c r="H82" s="48">
        <v>8500000</v>
      </c>
      <c r="I82" s="47"/>
      <c r="J82" s="81" t="s">
        <v>381</v>
      </c>
      <c r="K82" s="47"/>
      <c r="L82" s="60"/>
      <c r="M82" s="92" t="s">
        <v>468</v>
      </c>
    </row>
    <row r="83" spans="1:15" ht="45.75">
      <c r="A83" s="15" t="s">
        <v>137</v>
      </c>
      <c r="B83" s="12" t="s">
        <v>138</v>
      </c>
      <c r="C83" s="59" t="s">
        <v>390</v>
      </c>
      <c r="D83" s="67" t="s">
        <v>321</v>
      </c>
      <c r="E83" s="66" t="s">
        <v>365</v>
      </c>
      <c r="F83" s="67" t="s">
        <v>449</v>
      </c>
      <c r="G83" s="67" t="s">
        <v>431</v>
      </c>
      <c r="H83" s="48">
        <v>7500000</v>
      </c>
      <c r="I83" s="47"/>
      <c r="J83" s="81" t="s">
        <v>381</v>
      </c>
      <c r="K83" s="47"/>
      <c r="L83" s="60"/>
      <c r="M83" s="92" t="s">
        <v>471</v>
      </c>
    </row>
    <row r="84" spans="1:15" ht="49.5">
      <c r="A84" s="14" t="s">
        <v>139</v>
      </c>
      <c r="B84" s="12" t="s">
        <v>140</v>
      </c>
      <c r="C84" s="59" t="s">
        <v>390</v>
      </c>
      <c r="D84" s="67" t="s">
        <v>321</v>
      </c>
      <c r="E84" s="66" t="s">
        <v>365</v>
      </c>
      <c r="F84" s="67" t="s">
        <v>449</v>
      </c>
      <c r="G84" s="67" t="s">
        <v>432</v>
      </c>
      <c r="H84" s="48">
        <v>5000000</v>
      </c>
      <c r="I84" s="47"/>
      <c r="J84" s="81" t="s">
        <v>381</v>
      </c>
      <c r="K84" s="47"/>
      <c r="L84" s="60"/>
      <c r="M84" s="92" t="s">
        <v>469</v>
      </c>
    </row>
    <row r="85" spans="1:15" ht="16.5">
      <c r="A85" s="9"/>
      <c r="B85" s="3"/>
      <c r="C85" s="59"/>
      <c r="D85" s="75"/>
      <c r="E85" s="87" t="s">
        <v>386</v>
      </c>
      <c r="F85" s="51"/>
      <c r="G85" s="75"/>
      <c r="H85" s="50"/>
      <c r="I85" s="47"/>
      <c r="J85" s="51"/>
      <c r="K85" s="47"/>
      <c r="L85" s="60"/>
      <c r="M85" s="92"/>
    </row>
    <row r="86" spans="1:15" ht="33">
      <c r="A86" s="13" t="s">
        <v>141</v>
      </c>
      <c r="B86" s="53" t="s">
        <v>142</v>
      </c>
      <c r="C86" s="59"/>
      <c r="D86" s="75"/>
      <c r="E86" s="47"/>
      <c r="F86" s="51"/>
      <c r="G86" s="75"/>
      <c r="H86" s="48"/>
      <c r="I86" s="47"/>
      <c r="J86" s="51"/>
      <c r="K86" s="47"/>
      <c r="L86" s="60"/>
      <c r="M86" s="92"/>
    </row>
    <row r="87" spans="1:15" ht="16.5">
      <c r="A87" s="14" t="s">
        <v>143</v>
      </c>
      <c r="B87" s="12" t="s">
        <v>144</v>
      </c>
      <c r="C87" s="59"/>
      <c r="D87" s="75"/>
      <c r="E87" s="47"/>
      <c r="F87" s="51"/>
      <c r="G87" s="75"/>
      <c r="H87" s="48"/>
      <c r="I87" s="47"/>
      <c r="J87" s="51"/>
      <c r="K87" s="47"/>
      <c r="L87" s="60"/>
      <c r="M87" s="92"/>
    </row>
    <row r="88" spans="1:15" ht="57.75" customHeight="1">
      <c r="A88" s="14"/>
      <c r="B88" s="12" t="s">
        <v>145</v>
      </c>
      <c r="C88" s="59" t="s">
        <v>391</v>
      </c>
      <c r="D88" s="75" t="s">
        <v>454</v>
      </c>
      <c r="E88" s="66" t="s">
        <v>365</v>
      </c>
      <c r="F88" s="76" t="s">
        <v>456</v>
      </c>
      <c r="G88" s="75" t="s">
        <v>440</v>
      </c>
      <c r="H88" s="48">
        <v>375000000</v>
      </c>
      <c r="I88" s="47"/>
      <c r="J88" s="81" t="s">
        <v>381</v>
      </c>
      <c r="K88" s="47"/>
      <c r="L88" s="60"/>
      <c r="M88" s="92" t="s">
        <v>472</v>
      </c>
    </row>
    <row r="89" spans="1:15" ht="66">
      <c r="A89" s="14"/>
      <c r="B89" s="12" t="s">
        <v>146</v>
      </c>
      <c r="C89" s="59" t="s">
        <v>391</v>
      </c>
      <c r="D89" s="75" t="s">
        <v>455</v>
      </c>
      <c r="E89" s="66" t="s">
        <v>365</v>
      </c>
      <c r="F89" s="76" t="s">
        <v>457</v>
      </c>
      <c r="G89" s="75" t="s">
        <v>443</v>
      </c>
      <c r="H89" s="48">
        <v>99500000</v>
      </c>
      <c r="I89" s="47"/>
      <c r="J89" s="81" t="s">
        <v>381</v>
      </c>
      <c r="K89" s="47"/>
      <c r="L89" s="60"/>
      <c r="M89" s="92" t="s">
        <v>473</v>
      </c>
    </row>
    <row r="90" spans="1:15" ht="33">
      <c r="A90" s="14"/>
      <c r="B90" s="12" t="s">
        <v>147</v>
      </c>
      <c r="C90" s="59" t="s">
        <v>392</v>
      </c>
      <c r="D90" s="75" t="s">
        <v>321</v>
      </c>
      <c r="E90" s="66" t="s">
        <v>365</v>
      </c>
      <c r="F90" s="51" t="s">
        <v>449</v>
      </c>
      <c r="G90" s="75" t="s">
        <v>431</v>
      </c>
      <c r="H90" s="48">
        <v>15000000</v>
      </c>
      <c r="I90" s="47"/>
      <c r="J90" s="81" t="s">
        <v>381</v>
      </c>
      <c r="K90" s="47"/>
      <c r="L90" s="60"/>
      <c r="M90" s="92" t="s">
        <v>469</v>
      </c>
    </row>
    <row r="91" spans="1:15" ht="33">
      <c r="A91" s="14"/>
      <c r="B91" s="12" t="s">
        <v>148</v>
      </c>
      <c r="C91" s="59" t="s">
        <v>392</v>
      </c>
      <c r="D91" s="75" t="s">
        <v>321</v>
      </c>
      <c r="E91" s="66" t="s">
        <v>365</v>
      </c>
      <c r="F91" s="51" t="s">
        <v>449</v>
      </c>
      <c r="G91" s="75" t="s">
        <v>431</v>
      </c>
      <c r="H91" s="48">
        <v>5000000</v>
      </c>
      <c r="I91" s="47"/>
      <c r="J91" s="81" t="s">
        <v>381</v>
      </c>
      <c r="K91" s="47"/>
      <c r="L91" s="60"/>
      <c r="M91" s="92" t="s">
        <v>469</v>
      </c>
    </row>
    <row r="92" spans="1:15" ht="33">
      <c r="A92" s="14" t="s">
        <v>149</v>
      </c>
      <c r="B92" s="12" t="s">
        <v>150</v>
      </c>
      <c r="C92" s="59"/>
      <c r="D92" s="75"/>
      <c r="E92" s="47"/>
      <c r="F92" s="51"/>
      <c r="G92" s="75"/>
      <c r="H92" s="48"/>
      <c r="I92" s="47"/>
      <c r="J92" s="51"/>
      <c r="K92" s="47"/>
      <c r="L92" s="60"/>
      <c r="M92" s="92"/>
    </row>
    <row r="93" spans="1:15" ht="49.5">
      <c r="A93" s="14"/>
      <c r="B93" s="12" t="s">
        <v>151</v>
      </c>
      <c r="C93" s="59" t="s">
        <v>393</v>
      </c>
      <c r="D93" s="67" t="s">
        <v>458</v>
      </c>
      <c r="E93" s="66" t="s">
        <v>365</v>
      </c>
      <c r="F93" s="67" t="s">
        <v>460</v>
      </c>
      <c r="G93" s="75" t="s">
        <v>432</v>
      </c>
      <c r="H93" s="48">
        <v>25000000</v>
      </c>
      <c r="I93" s="47"/>
      <c r="J93" s="81" t="s">
        <v>381</v>
      </c>
      <c r="K93" s="47"/>
      <c r="L93" s="60"/>
      <c r="M93" s="92" t="s">
        <v>472</v>
      </c>
    </row>
    <row r="94" spans="1:15" ht="49.5">
      <c r="A94" s="14"/>
      <c r="B94" s="12" t="s">
        <v>152</v>
      </c>
      <c r="C94" s="59" t="s">
        <v>393</v>
      </c>
      <c r="D94" s="67" t="s">
        <v>459</v>
      </c>
      <c r="E94" s="66" t="s">
        <v>365</v>
      </c>
      <c r="F94" s="67" t="s">
        <v>461</v>
      </c>
      <c r="G94" s="75" t="s">
        <v>432</v>
      </c>
      <c r="H94" s="48">
        <v>17500000</v>
      </c>
      <c r="I94" s="47"/>
      <c r="J94" s="81" t="s">
        <v>381</v>
      </c>
      <c r="K94" s="47"/>
      <c r="L94" s="60"/>
      <c r="M94" s="92" t="s">
        <v>472</v>
      </c>
    </row>
    <row r="95" spans="1:15" ht="49.5">
      <c r="A95" s="14" t="s">
        <v>153</v>
      </c>
      <c r="B95" s="12" t="s">
        <v>376</v>
      </c>
      <c r="C95" s="59" t="s">
        <v>394</v>
      </c>
      <c r="D95" s="67" t="s">
        <v>462</v>
      </c>
      <c r="E95" s="66" t="s">
        <v>463</v>
      </c>
      <c r="F95" s="67" t="s">
        <v>460</v>
      </c>
      <c r="G95" s="75" t="s">
        <v>443</v>
      </c>
      <c r="H95" s="48">
        <v>52000000</v>
      </c>
      <c r="I95" s="47"/>
      <c r="J95" s="81" t="s">
        <v>381</v>
      </c>
      <c r="K95" s="47"/>
      <c r="L95" s="60"/>
      <c r="M95" s="92" t="s">
        <v>472</v>
      </c>
      <c r="O95" s="49">
        <f>0.5*2*150</f>
        <v>150</v>
      </c>
    </row>
    <row r="96" spans="1:15" ht="32.25" customHeight="1">
      <c r="A96" s="14" t="s">
        <v>375</v>
      </c>
      <c r="B96" s="12" t="s">
        <v>377</v>
      </c>
      <c r="C96" s="59" t="s">
        <v>395</v>
      </c>
      <c r="D96" s="67" t="s">
        <v>462</v>
      </c>
      <c r="E96" s="66" t="s">
        <v>463</v>
      </c>
      <c r="F96" s="67" t="s">
        <v>460</v>
      </c>
      <c r="G96" s="75" t="s">
        <v>443</v>
      </c>
      <c r="H96" s="48">
        <v>27500000</v>
      </c>
      <c r="I96" s="47"/>
      <c r="J96" s="81" t="s">
        <v>381</v>
      </c>
      <c r="K96" s="47"/>
      <c r="L96" s="60"/>
      <c r="M96" s="92" t="s">
        <v>472</v>
      </c>
      <c r="O96" s="49">
        <f>O95/6</f>
        <v>25</v>
      </c>
    </row>
    <row r="97" spans="1:15" ht="49.5">
      <c r="A97" s="14" t="s">
        <v>396</v>
      </c>
      <c r="B97" s="12" t="s">
        <v>397</v>
      </c>
      <c r="C97" s="59" t="s">
        <v>398</v>
      </c>
      <c r="D97" s="67" t="s">
        <v>462</v>
      </c>
      <c r="E97" s="66" t="s">
        <v>463</v>
      </c>
      <c r="F97" s="67" t="s">
        <v>460</v>
      </c>
      <c r="G97" s="75" t="s">
        <v>443</v>
      </c>
      <c r="H97" s="48">
        <v>50000000</v>
      </c>
      <c r="I97" s="47"/>
      <c r="J97" s="81" t="s">
        <v>381</v>
      </c>
      <c r="K97" s="47"/>
      <c r="L97" s="60"/>
      <c r="M97" s="92" t="s">
        <v>472</v>
      </c>
    </row>
    <row r="98" spans="1:15" ht="33">
      <c r="A98" s="14" t="s">
        <v>154</v>
      </c>
      <c r="B98" s="12" t="s">
        <v>155</v>
      </c>
      <c r="C98" s="59"/>
      <c r="D98" s="67"/>
      <c r="E98" s="66"/>
      <c r="F98" s="67"/>
      <c r="G98" s="75"/>
      <c r="H98" s="48"/>
      <c r="I98" s="47"/>
      <c r="J98" s="51"/>
      <c r="K98" s="47"/>
      <c r="L98" s="60"/>
      <c r="M98" s="92"/>
      <c r="O98" s="49">
        <f>O96*400000</f>
        <v>10000000</v>
      </c>
    </row>
    <row r="99" spans="1:15" ht="16.5">
      <c r="A99" s="14"/>
      <c r="B99" s="12" t="s">
        <v>156</v>
      </c>
      <c r="C99" s="59"/>
      <c r="D99" s="75"/>
      <c r="E99" s="47"/>
      <c r="F99" s="51"/>
      <c r="G99" s="75"/>
      <c r="H99" s="48">
        <v>0</v>
      </c>
      <c r="I99" s="47"/>
      <c r="J99" s="51"/>
      <c r="K99" s="47"/>
      <c r="L99" s="60"/>
      <c r="M99" s="92"/>
    </row>
    <row r="100" spans="1:15" ht="16.5">
      <c r="A100" s="13" t="s">
        <v>157</v>
      </c>
      <c r="B100" s="53" t="s">
        <v>158</v>
      </c>
      <c r="C100" s="59"/>
      <c r="D100" s="75"/>
      <c r="E100" s="47"/>
      <c r="F100" s="51"/>
      <c r="G100" s="75"/>
      <c r="H100" s="48"/>
      <c r="I100" s="47"/>
      <c r="J100" s="51"/>
      <c r="K100" s="47"/>
      <c r="L100" s="60"/>
      <c r="M100" s="92"/>
    </row>
    <row r="101" spans="1:15" ht="60.75">
      <c r="A101" s="14" t="s">
        <v>159</v>
      </c>
      <c r="B101" s="12" t="s">
        <v>160</v>
      </c>
      <c r="C101" s="59" t="s">
        <v>481</v>
      </c>
      <c r="D101" s="75" t="s">
        <v>477</v>
      </c>
      <c r="E101" s="47" t="s">
        <v>483</v>
      </c>
      <c r="F101" s="76" t="s">
        <v>482</v>
      </c>
      <c r="G101" s="75" t="s">
        <v>437</v>
      </c>
      <c r="H101" s="48">
        <v>150000000</v>
      </c>
      <c r="I101" s="47"/>
      <c r="J101" s="81" t="s">
        <v>381</v>
      </c>
      <c r="K101" s="47"/>
      <c r="L101" s="60"/>
      <c r="M101" s="92" t="s">
        <v>472</v>
      </c>
    </row>
    <row r="102" spans="1:15" ht="16.5">
      <c r="A102" s="14"/>
      <c r="B102" s="12" t="s">
        <v>161</v>
      </c>
      <c r="C102" s="59"/>
      <c r="D102" s="75"/>
      <c r="E102" s="47">
        <f>H102</f>
        <v>0</v>
      </c>
      <c r="F102" s="51"/>
      <c r="G102" s="75"/>
      <c r="H102" s="48">
        <v>0</v>
      </c>
      <c r="I102" s="47"/>
      <c r="J102" s="51"/>
      <c r="K102" s="47"/>
      <c r="L102" s="60"/>
      <c r="M102" s="92"/>
    </row>
    <row r="103" spans="1:15" ht="49.5">
      <c r="A103" s="14" t="s">
        <v>162</v>
      </c>
      <c r="B103" s="61" t="s">
        <v>163</v>
      </c>
      <c r="C103" s="59" t="s">
        <v>399</v>
      </c>
      <c r="D103" s="75" t="s">
        <v>321</v>
      </c>
      <c r="E103" s="47" t="s">
        <v>464</v>
      </c>
      <c r="F103" s="67" t="s">
        <v>460</v>
      </c>
      <c r="G103" s="75" t="s">
        <v>448</v>
      </c>
      <c r="H103" s="48">
        <v>15000000</v>
      </c>
      <c r="I103" s="47"/>
      <c r="J103" s="81" t="s">
        <v>381</v>
      </c>
      <c r="K103" s="47"/>
      <c r="L103" s="60"/>
      <c r="M103" s="92" t="s">
        <v>472</v>
      </c>
    </row>
    <row r="104" spans="1:15" ht="33">
      <c r="A104" s="13" t="s">
        <v>164</v>
      </c>
      <c r="B104" s="53" t="s">
        <v>165</v>
      </c>
      <c r="C104" s="59"/>
      <c r="D104" s="75"/>
      <c r="E104" s="47">
        <f>H104</f>
        <v>0</v>
      </c>
      <c r="F104" s="51"/>
      <c r="G104" s="75"/>
      <c r="H104" s="48"/>
      <c r="I104" s="47"/>
      <c r="J104" s="51"/>
      <c r="K104" s="47"/>
      <c r="L104" s="60"/>
      <c r="M104" s="92"/>
    </row>
    <row r="105" spans="1:15" ht="33">
      <c r="A105" s="13" t="s">
        <v>166</v>
      </c>
      <c r="B105" s="53" t="s">
        <v>167</v>
      </c>
      <c r="C105" s="59"/>
      <c r="D105" s="75"/>
      <c r="E105" s="47"/>
      <c r="F105" s="51"/>
      <c r="G105" s="75"/>
      <c r="H105" s="48"/>
      <c r="I105" s="47"/>
      <c r="J105" s="51"/>
      <c r="K105" s="47"/>
      <c r="L105" s="60"/>
      <c r="M105" s="92"/>
    </row>
    <row r="106" spans="1:15" ht="60.75">
      <c r="A106" s="14" t="s">
        <v>168</v>
      </c>
      <c r="B106" s="12" t="s">
        <v>169</v>
      </c>
      <c r="C106" s="59" t="s">
        <v>400</v>
      </c>
      <c r="D106" s="75" t="s">
        <v>321</v>
      </c>
      <c r="E106" s="47" t="s">
        <v>464</v>
      </c>
      <c r="F106" s="67" t="s">
        <v>460</v>
      </c>
      <c r="G106" s="75" t="s">
        <v>440</v>
      </c>
      <c r="H106" s="48">
        <v>5000000</v>
      </c>
      <c r="I106" s="47"/>
      <c r="J106" s="81" t="s">
        <v>381</v>
      </c>
      <c r="K106" s="47"/>
      <c r="L106" s="60"/>
      <c r="M106" s="92" t="s">
        <v>474</v>
      </c>
    </row>
    <row r="107" spans="1:15" ht="49.5">
      <c r="A107" s="14" t="s">
        <v>170</v>
      </c>
      <c r="B107" s="12" t="s">
        <v>171</v>
      </c>
      <c r="C107" s="59" t="s">
        <v>401</v>
      </c>
      <c r="D107" s="75" t="s">
        <v>321</v>
      </c>
      <c r="E107" s="47" t="s">
        <v>476</v>
      </c>
      <c r="F107" s="67" t="s">
        <v>460</v>
      </c>
      <c r="G107" s="75" t="s">
        <v>444</v>
      </c>
      <c r="H107" s="48">
        <v>2500000</v>
      </c>
      <c r="I107" s="47"/>
      <c r="J107" s="81" t="s">
        <v>381</v>
      </c>
      <c r="K107" s="47"/>
      <c r="L107" s="60"/>
      <c r="M107" s="92" t="s">
        <v>474</v>
      </c>
    </row>
    <row r="108" spans="1:15" ht="33">
      <c r="A108" s="13" t="s">
        <v>172</v>
      </c>
      <c r="B108" s="53" t="s">
        <v>173</v>
      </c>
      <c r="C108" s="59"/>
      <c r="D108" s="75"/>
      <c r="E108" s="47"/>
      <c r="F108" s="51">
        <f>H108</f>
        <v>0</v>
      </c>
      <c r="G108" s="75"/>
      <c r="H108" s="48"/>
      <c r="I108" s="47"/>
      <c r="J108" s="51"/>
      <c r="K108" s="47"/>
      <c r="L108" s="60"/>
      <c r="M108" s="92"/>
      <c r="O108" s="49">
        <f>O95/O96</f>
        <v>6</v>
      </c>
    </row>
    <row r="109" spans="1:15" ht="16.5">
      <c r="A109" s="14" t="s">
        <v>174</v>
      </c>
      <c r="B109" s="12" t="s">
        <v>175</v>
      </c>
      <c r="C109" s="59"/>
      <c r="D109" s="75"/>
      <c r="E109" s="47"/>
      <c r="F109" s="51">
        <f>H109</f>
        <v>0</v>
      </c>
      <c r="G109" s="75"/>
      <c r="H109" s="48"/>
      <c r="I109" s="47"/>
      <c r="J109" s="51"/>
      <c r="K109" s="47"/>
      <c r="L109" s="60"/>
      <c r="M109" s="92"/>
    </row>
    <row r="110" spans="1:15" ht="16.5">
      <c r="A110" s="13" t="s">
        <v>176</v>
      </c>
      <c r="B110" s="53" t="s">
        <v>177</v>
      </c>
      <c r="C110" s="59"/>
      <c r="D110" s="75"/>
      <c r="E110" s="47"/>
      <c r="F110" s="51">
        <f>H110</f>
        <v>0</v>
      </c>
      <c r="G110" s="75"/>
      <c r="H110" s="48"/>
      <c r="I110" s="47"/>
      <c r="J110" s="51"/>
      <c r="K110" s="47"/>
      <c r="L110" s="60"/>
      <c r="M110" s="92"/>
    </row>
    <row r="111" spans="1:15" ht="16.5">
      <c r="A111" s="13"/>
      <c r="B111" s="102" t="s">
        <v>368</v>
      </c>
      <c r="C111" s="103"/>
      <c r="D111" s="103"/>
      <c r="E111" s="103"/>
      <c r="F111" s="103"/>
      <c r="G111" s="104"/>
      <c r="H111" s="83">
        <f>SUM(H58:H110)</f>
        <v>1352750000</v>
      </c>
      <c r="I111" s="83"/>
      <c r="J111" s="84"/>
      <c r="K111" s="85"/>
      <c r="L111" s="86"/>
      <c r="M111" s="93"/>
    </row>
    <row r="112" spans="1:15" ht="16.5">
      <c r="A112" s="6" t="s">
        <v>178</v>
      </c>
      <c r="B112" s="99" t="s">
        <v>179</v>
      </c>
      <c r="C112" s="99"/>
      <c r="D112" s="99"/>
      <c r="E112" s="99"/>
      <c r="F112" s="99">
        <f t="shared" ref="F112:F113" si="0">C112</f>
        <v>0</v>
      </c>
      <c r="G112" s="99"/>
      <c r="H112" s="99"/>
      <c r="I112" s="99"/>
      <c r="J112" s="99"/>
      <c r="K112" s="99"/>
      <c r="L112" s="60"/>
      <c r="M112" s="92"/>
    </row>
    <row r="113" spans="1:13" ht="33">
      <c r="A113" s="14" t="s">
        <v>180</v>
      </c>
      <c r="B113" s="53" t="s">
        <v>181</v>
      </c>
      <c r="C113" s="52"/>
      <c r="D113" s="75"/>
      <c r="E113" s="47"/>
      <c r="F113" s="51">
        <f t="shared" si="0"/>
        <v>0</v>
      </c>
      <c r="G113" s="75"/>
      <c r="H113" s="47"/>
      <c r="I113" s="47"/>
      <c r="J113" s="51"/>
      <c r="K113" s="47"/>
      <c r="L113" s="60"/>
      <c r="M113" s="92"/>
    </row>
    <row r="114" spans="1:13" ht="33">
      <c r="A114" s="14" t="s">
        <v>182</v>
      </c>
      <c r="B114" s="12" t="s">
        <v>373</v>
      </c>
      <c r="C114" s="59" t="s">
        <v>402</v>
      </c>
      <c r="D114" s="75" t="s">
        <v>477</v>
      </c>
      <c r="E114" s="47" t="s">
        <v>478</v>
      </c>
      <c r="F114" s="51" t="s">
        <v>449</v>
      </c>
      <c r="G114" s="75" t="s">
        <v>484</v>
      </c>
      <c r="H114" s="48">
        <v>45000000</v>
      </c>
      <c r="I114" s="47"/>
      <c r="J114" s="81" t="s">
        <v>381</v>
      </c>
      <c r="K114" s="47"/>
      <c r="L114" s="60"/>
      <c r="M114" s="92" t="s">
        <v>474</v>
      </c>
    </row>
    <row r="115" spans="1:13" ht="49.5">
      <c r="A115" s="14" t="s">
        <v>372</v>
      </c>
      <c r="B115" s="12" t="s">
        <v>374</v>
      </c>
      <c r="C115" s="59" t="s">
        <v>403</v>
      </c>
      <c r="D115" s="75" t="s">
        <v>404</v>
      </c>
      <c r="E115" s="47" t="s">
        <v>479</v>
      </c>
      <c r="F115" s="51" t="s">
        <v>486</v>
      </c>
      <c r="G115" s="51" t="s">
        <v>430</v>
      </c>
      <c r="H115" s="48">
        <v>8500000</v>
      </c>
      <c r="I115" s="47"/>
      <c r="J115" s="81" t="s">
        <v>381</v>
      </c>
      <c r="K115" s="47"/>
      <c r="L115" s="60"/>
      <c r="M115" s="92" t="s">
        <v>468</v>
      </c>
    </row>
    <row r="116" spans="1:13" ht="16.5">
      <c r="A116" s="13" t="s">
        <v>183</v>
      </c>
      <c r="B116" s="53" t="s">
        <v>184</v>
      </c>
      <c r="C116" s="59"/>
      <c r="D116" s="75"/>
      <c r="E116" s="47"/>
      <c r="F116" s="203" t="s">
        <v>386</v>
      </c>
      <c r="G116" s="203" t="s">
        <v>386</v>
      </c>
      <c r="H116" s="48"/>
      <c r="I116" s="47"/>
      <c r="J116" s="51"/>
      <c r="K116" s="47"/>
      <c r="L116" s="60"/>
      <c r="M116" s="92"/>
    </row>
    <row r="117" spans="1:13" ht="49.5">
      <c r="A117" s="14" t="s">
        <v>185</v>
      </c>
      <c r="B117" s="12" t="s">
        <v>186</v>
      </c>
      <c r="C117" s="59" t="s">
        <v>405</v>
      </c>
      <c r="D117" s="75" t="s">
        <v>321</v>
      </c>
      <c r="E117" s="47" t="s">
        <v>359</v>
      </c>
      <c r="F117" s="76" t="s">
        <v>487</v>
      </c>
      <c r="G117" s="76" t="s">
        <v>485</v>
      </c>
      <c r="H117" s="48">
        <v>5000000</v>
      </c>
      <c r="I117" s="47"/>
      <c r="J117" s="81" t="s">
        <v>381</v>
      </c>
      <c r="K117" s="47"/>
      <c r="L117" s="60"/>
      <c r="M117" s="92" t="s">
        <v>470</v>
      </c>
    </row>
    <row r="118" spans="1:13" ht="16.5">
      <c r="A118" s="13" t="s">
        <v>187</v>
      </c>
      <c r="B118" s="53" t="s">
        <v>188</v>
      </c>
      <c r="C118" s="59"/>
      <c r="D118" s="75"/>
      <c r="E118" s="47"/>
      <c r="F118" s="51"/>
      <c r="G118" s="75"/>
      <c r="H118" s="48"/>
      <c r="I118" s="47"/>
      <c r="J118" s="81" t="s">
        <v>381</v>
      </c>
      <c r="K118" s="47"/>
      <c r="L118" s="60"/>
      <c r="M118" s="92"/>
    </row>
    <row r="119" spans="1:13" ht="45.75">
      <c r="A119" s="14" t="s">
        <v>189</v>
      </c>
      <c r="B119" s="12" t="s">
        <v>190</v>
      </c>
      <c r="C119" s="59" t="s">
        <v>406</v>
      </c>
      <c r="D119" s="75" t="s">
        <v>321</v>
      </c>
      <c r="E119" s="47" t="s">
        <v>480</v>
      </c>
      <c r="F119" s="47" t="s">
        <v>449</v>
      </c>
      <c r="G119" s="51" t="s">
        <v>432</v>
      </c>
      <c r="H119" s="48">
        <v>10000000</v>
      </c>
      <c r="I119" s="47"/>
      <c r="J119" s="81" t="s">
        <v>381</v>
      </c>
      <c r="K119" s="47"/>
      <c r="L119" s="60"/>
      <c r="M119" s="92" t="s">
        <v>470</v>
      </c>
    </row>
    <row r="120" spans="1:13" ht="45.75">
      <c r="A120" s="14" t="s">
        <v>191</v>
      </c>
      <c r="B120" s="12" t="s">
        <v>192</v>
      </c>
      <c r="C120" s="59" t="s">
        <v>407</v>
      </c>
      <c r="D120" s="75" t="s">
        <v>321</v>
      </c>
      <c r="E120" s="47" t="s">
        <v>480</v>
      </c>
      <c r="F120" s="51" t="s">
        <v>447</v>
      </c>
      <c r="G120" s="75" t="s">
        <v>432</v>
      </c>
      <c r="H120" s="48">
        <v>7500000</v>
      </c>
      <c r="I120" s="47"/>
      <c r="J120" s="81" t="s">
        <v>381</v>
      </c>
      <c r="K120" s="47"/>
      <c r="L120" s="60"/>
      <c r="M120" s="92" t="s">
        <v>470</v>
      </c>
    </row>
    <row r="121" spans="1:13" ht="16.5">
      <c r="A121" s="13" t="s">
        <v>193</v>
      </c>
      <c r="B121" s="53" t="s">
        <v>194</v>
      </c>
      <c r="C121" s="59"/>
      <c r="D121" s="75"/>
      <c r="E121" s="47"/>
      <c r="F121" s="51"/>
      <c r="G121" s="75"/>
      <c r="H121" s="48"/>
      <c r="I121" s="47"/>
      <c r="J121" s="51"/>
      <c r="K121" s="47"/>
      <c r="L121" s="60"/>
      <c r="M121" s="92"/>
    </row>
    <row r="122" spans="1:13" ht="33">
      <c r="A122" s="14" t="s">
        <v>195</v>
      </c>
      <c r="B122" s="12" t="s">
        <v>196</v>
      </c>
      <c r="C122" s="59" t="s">
        <v>408</v>
      </c>
      <c r="D122" s="75" t="s">
        <v>321</v>
      </c>
      <c r="E122" s="66" t="s">
        <v>365</v>
      </c>
      <c r="F122" s="67" t="s">
        <v>411</v>
      </c>
      <c r="G122" s="75" t="s">
        <v>485</v>
      </c>
      <c r="H122" s="48">
        <v>2500000</v>
      </c>
      <c r="I122" s="47"/>
      <c r="J122" s="51"/>
      <c r="K122" s="47"/>
      <c r="L122" s="60"/>
      <c r="M122" s="92" t="s">
        <v>468</v>
      </c>
    </row>
    <row r="123" spans="1:13" ht="49.5">
      <c r="A123" s="14" t="s">
        <v>197</v>
      </c>
      <c r="B123" s="12" t="s">
        <v>198</v>
      </c>
      <c r="C123" s="59" t="s">
        <v>409</v>
      </c>
      <c r="D123" s="75" t="s">
        <v>321</v>
      </c>
      <c r="E123" s="66" t="s">
        <v>365</v>
      </c>
      <c r="F123" s="67" t="s">
        <v>412</v>
      </c>
      <c r="G123" s="75" t="s">
        <v>488</v>
      </c>
      <c r="H123" s="48">
        <v>45000000</v>
      </c>
      <c r="I123" s="47"/>
      <c r="J123" s="81" t="s">
        <v>381</v>
      </c>
      <c r="K123" s="47"/>
      <c r="L123" s="60"/>
      <c r="M123" s="92" t="s">
        <v>468</v>
      </c>
    </row>
    <row r="124" spans="1:13" ht="66">
      <c r="A124" s="14" t="s">
        <v>199</v>
      </c>
      <c r="B124" s="12" t="s">
        <v>200</v>
      </c>
      <c r="C124" s="55" t="s">
        <v>410</v>
      </c>
      <c r="D124" s="75" t="s">
        <v>321</v>
      </c>
      <c r="E124" s="66" t="s">
        <v>365</v>
      </c>
      <c r="F124" s="67" t="s">
        <v>413</v>
      </c>
      <c r="G124" s="75" t="s">
        <v>440</v>
      </c>
      <c r="H124" s="47">
        <v>15000000</v>
      </c>
      <c r="I124" s="47"/>
      <c r="J124" s="81" t="s">
        <v>381</v>
      </c>
      <c r="K124" s="47"/>
      <c r="L124" s="60"/>
      <c r="M124" s="92" t="s">
        <v>468</v>
      </c>
    </row>
    <row r="125" spans="1:13" ht="16.5">
      <c r="A125" s="13"/>
      <c r="B125" s="102" t="s">
        <v>368</v>
      </c>
      <c r="C125" s="103"/>
      <c r="D125" s="103"/>
      <c r="E125" s="103"/>
      <c r="F125" s="103"/>
      <c r="G125" s="104"/>
      <c r="H125" s="83">
        <f>SUM(H71:H124)</f>
        <v>2669000000</v>
      </c>
      <c r="I125" s="83"/>
      <c r="J125" s="84"/>
      <c r="K125" s="85"/>
      <c r="L125" s="86"/>
      <c r="M125" s="93"/>
    </row>
    <row r="126" spans="1:13" ht="16.5">
      <c r="A126" s="6" t="s">
        <v>201</v>
      </c>
      <c r="B126" s="99" t="s">
        <v>202</v>
      </c>
      <c r="C126" s="99"/>
      <c r="D126" s="99"/>
      <c r="E126" s="99"/>
      <c r="F126" s="99"/>
      <c r="G126" s="99"/>
      <c r="H126" s="99"/>
      <c r="I126" s="99"/>
      <c r="J126" s="99"/>
      <c r="K126" s="99"/>
      <c r="L126" s="60"/>
      <c r="M126" s="92"/>
    </row>
    <row r="127" spans="1:13" ht="16.5">
      <c r="A127" s="13" t="s">
        <v>203</v>
      </c>
      <c r="B127" s="53" t="s">
        <v>204</v>
      </c>
      <c r="C127" s="48"/>
      <c r="D127" s="75"/>
      <c r="E127" s="47"/>
      <c r="F127" s="51"/>
      <c r="G127" s="75"/>
      <c r="H127" s="47"/>
      <c r="I127" s="47"/>
      <c r="J127" s="51"/>
      <c r="K127" s="47"/>
      <c r="L127" s="60"/>
      <c r="M127" s="92"/>
    </row>
    <row r="128" spans="1:13" ht="16.5">
      <c r="A128" s="14" t="s">
        <v>174</v>
      </c>
      <c r="B128" s="12" t="s">
        <v>175</v>
      </c>
      <c r="C128" s="48"/>
      <c r="D128" s="75"/>
      <c r="E128" s="47"/>
      <c r="F128" s="51"/>
      <c r="G128" s="75"/>
      <c r="H128" s="47"/>
      <c r="I128" s="47"/>
      <c r="J128" s="51"/>
      <c r="K128" s="47"/>
      <c r="L128" s="60"/>
      <c r="M128" s="92"/>
    </row>
    <row r="129" spans="1:13" ht="16.5">
      <c r="A129" s="13" t="s">
        <v>205</v>
      </c>
      <c r="B129" s="53" t="s">
        <v>206</v>
      </c>
      <c r="C129" s="48"/>
      <c r="D129" s="75"/>
      <c r="E129" s="47"/>
      <c r="F129" s="51"/>
      <c r="G129" s="75"/>
      <c r="H129" s="47"/>
      <c r="I129" s="47"/>
      <c r="J129" s="51"/>
      <c r="K129" s="47"/>
      <c r="L129" s="60"/>
      <c r="M129" s="92"/>
    </row>
    <row r="130" spans="1:13" ht="33">
      <c r="A130" s="14" t="s">
        <v>207</v>
      </c>
      <c r="B130" s="12" t="s">
        <v>208</v>
      </c>
      <c r="C130" s="48"/>
      <c r="D130" s="75"/>
      <c r="E130" s="47"/>
      <c r="F130" s="51"/>
      <c r="G130" s="75"/>
      <c r="H130" s="47"/>
      <c r="I130" s="47"/>
      <c r="J130" s="51"/>
      <c r="K130" s="47"/>
      <c r="L130" s="60"/>
      <c r="M130" s="92"/>
    </row>
    <row r="131" spans="1:13" ht="49.5">
      <c r="A131" s="17"/>
      <c r="B131" s="12" t="s">
        <v>209</v>
      </c>
      <c r="C131" s="59" t="s">
        <v>414</v>
      </c>
      <c r="D131" s="75" t="s">
        <v>489</v>
      </c>
      <c r="E131" s="47" t="s">
        <v>365</v>
      </c>
      <c r="F131" s="51" t="s">
        <v>416</v>
      </c>
      <c r="G131" s="75"/>
      <c r="H131" s="48">
        <v>17500000</v>
      </c>
      <c r="I131" s="47"/>
      <c r="J131" s="81" t="s">
        <v>381</v>
      </c>
      <c r="K131" s="47"/>
      <c r="L131" s="60"/>
      <c r="M131" s="92" t="s">
        <v>472</v>
      </c>
    </row>
    <row r="132" spans="1:13" ht="49.5">
      <c r="A132" s="14" t="s">
        <v>3</v>
      </c>
      <c r="B132" s="12" t="s">
        <v>371</v>
      </c>
      <c r="C132" s="59" t="s">
        <v>415</v>
      </c>
      <c r="D132" s="75" t="s">
        <v>489</v>
      </c>
      <c r="E132" s="47" t="s">
        <v>365</v>
      </c>
      <c r="F132" s="51" t="s">
        <v>416</v>
      </c>
      <c r="G132" s="75"/>
      <c r="H132" s="48">
        <v>50000000</v>
      </c>
      <c r="I132" s="47"/>
      <c r="J132" s="81" t="s">
        <v>381</v>
      </c>
      <c r="K132" s="47"/>
      <c r="L132" s="60"/>
      <c r="M132" s="92" t="s">
        <v>475</v>
      </c>
    </row>
    <row r="133" spans="1:13" ht="33">
      <c r="A133" s="13" t="s">
        <v>210</v>
      </c>
      <c r="B133" s="53" t="s">
        <v>211</v>
      </c>
      <c r="C133" s="59"/>
      <c r="D133" s="75"/>
      <c r="E133" s="47"/>
      <c r="F133" s="51"/>
      <c r="G133" s="75"/>
      <c r="H133" s="48"/>
      <c r="I133" s="47"/>
      <c r="J133" s="51"/>
      <c r="K133" s="47"/>
      <c r="L133" s="60"/>
      <c r="M133" s="92"/>
    </row>
    <row r="134" spans="1:13" ht="30.75">
      <c r="A134" s="14" t="s">
        <v>212</v>
      </c>
      <c r="B134" s="12" t="s">
        <v>213</v>
      </c>
      <c r="C134" s="59" t="s">
        <v>417</v>
      </c>
      <c r="D134" s="75" t="s">
        <v>490</v>
      </c>
      <c r="E134" s="47" t="s">
        <v>420</v>
      </c>
      <c r="F134" s="51" t="s">
        <v>421</v>
      </c>
      <c r="G134" s="75"/>
      <c r="H134" s="48">
        <v>10000000</v>
      </c>
      <c r="I134" s="47"/>
      <c r="J134" s="81" t="s">
        <v>381</v>
      </c>
      <c r="K134" s="47"/>
      <c r="L134" s="60"/>
      <c r="M134" s="92" t="s">
        <v>468</v>
      </c>
    </row>
    <row r="135" spans="1:13" ht="30.75">
      <c r="A135" s="14" t="s">
        <v>214</v>
      </c>
      <c r="B135" s="12" t="s">
        <v>215</v>
      </c>
      <c r="C135" s="59" t="s">
        <v>418</v>
      </c>
      <c r="D135" s="75"/>
      <c r="E135" s="47" t="s">
        <v>422</v>
      </c>
      <c r="F135" s="51" t="s">
        <v>285</v>
      </c>
      <c r="G135" s="75"/>
      <c r="H135" s="48">
        <v>25000000</v>
      </c>
      <c r="I135" s="47"/>
      <c r="J135" s="81" t="s">
        <v>381</v>
      </c>
      <c r="K135" s="47"/>
      <c r="L135" s="60"/>
      <c r="M135" s="92" t="s">
        <v>468</v>
      </c>
    </row>
    <row r="136" spans="1:13" ht="66">
      <c r="A136" s="14" t="s">
        <v>216</v>
      </c>
      <c r="B136" s="12" t="s">
        <v>217</v>
      </c>
      <c r="C136" s="59" t="s">
        <v>419</v>
      </c>
      <c r="D136" s="75"/>
      <c r="E136" s="47" t="s">
        <v>365</v>
      </c>
      <c r="F136" s="76" t="s">
        <v>423</v>
      </c>
      <c r="G136" s="75"/>
      <c r="H136" s="48">
        <v>12500000</v>
      </c>
      <c r="I136" s="47"/>
      <c r="J136" s="81" t="s">
        <v>381</v>
      </c>
      <c r="K136" s="47"/>
      <c r="L136" s="60"/>
      <c r="M136" s="92" t="s">
        <v>468</v>
      </c>
    </row>
    <row r="137" spans="1:13" ht="33">
      <c r="A137" s="13" t="s">
        <v>218</v>
      </c>
      <c r="B137" s="53" t="s">
        <v>219</v>
      </c>
      <c r="C137" s="59"/>
      <c r="D137" s="75"/>
      <c r="E137" s="47"/>
      <c r="F137" s="51">
        <f>H137</f>
        <v>0</v>
      </c>
      <c r="G137" s="75"/>
      <c r="H137" s="48"/>
      <c r="I137" s="47"/>
      <c r="J137" s="51"/>
      <c r="K137" s="47"/>
      <c r="L137" s="60"/>
      <c r="M137" s="92"/>
    </row>
    <row r="138" spans="1:13" ht="16.5">
      <c r="A138" s="14" t="s">
        <v>174</v>
      </c>
      <c r="B138" s="12" t="s">
        <v>175</v>
      </c>
      <c r="C138" s="59"/>
      <c r="D138" s="75"/>
      <c r="E138" s="47"/>
      <c r="F138" s="51">
        <f>H138</f>
        <v>0</v>
      </c>
      <c r="G138" s="75"/>
      <c r="H138" s="48">
        <v>0</v>
      </c>
      <c r="I138" s="47"/>
      <c r="J138" s="51"/>
      <c r="K138" s="47"/>
      <c r="L138" s="60"/>
      <c r="M138" s="92"/>
    </row>
    <row r="139" spans="1:13" ht="33">
      <c r="A139" s="13" t="s">
        <v>220</v>
      </c>
      <c r="B139" s="53" t="s">
        <v>221</v>
      </c>
      <c r="C139" s="59"/>
      <c r="D139" s="75"/>
      <c r="E139" s="47"/>
      <c r="F139" s="51">
        <f>H139</f>
        <v>0</v>
      </c>
      <c r="G139" s="75"/>
      <c r="H139" s="48"/>
      <c r="I139" s="47"/>
      <c r="J139" s="51"/>
      <c r="K139" s="47"/>
      <c r="L139" s="60"/>
      <c r="M139" s="92"/>
    </row>
    <row r="140" spans="1:13" ht="16.5">
      <c r="A140" s="14"/>
      <c r="B140" s="12"/>
      <c r="C140" s="59"/>
      <c r="D140" s="75"/>
      <c r="E140" s="47"/>
      <c r="F140" s="51"/>
      <c r="G140" s="75"/>
      <c r="H140" s="48"/>
      <c r="I140" s="47"/>
      <c r="J140" s="51"/>
      <c r="K140" s="47"/>
      <c r="L140" s="60"/>
      <c r="M140" s="92"/>
    </row>
    <row r="141" spans="1:13" ht="16.5">
      <c r="A141" s="13" t="s">
        <v>222</v>
      </c>
      <c r="B141" s="53" t="s">
        <v>223</v>
      </c>
      <c r="C141" s="59"/>
      <c r="D141" s="75"/>
      <c r="E141" s="47"/>
      <c r="F141" s="51">
        <f>H141</f>
        <v>0</v>
      </c>
      <c r="G141" s="75"/>
      <c r="H141" s="48"/>
      <c r="I141" s="47"/>
      <c r="J141" s="51"/>
      <c r="K141" s="47"/>
      <c r="L141" s="60"/>
      <c r="M141" s="92"/>
    </row>
    <row r="142" spans="1:13" ht="45.75">
      <c r="A142" s="14" t="s">
        <v>369</v>
      </c>
      <c r="B142" s="12" t="s">
        <v>370</v>
      </c>
      <c r="C142" s="59" t="s">
        <v>424</v>
      </c>
      <c r="D142" s="75" t="s">
        <v>425</v>
      </c>
      <c r="E142" s="47" t="s">
        <v>365</v>
      </c>
      <c r="F142" s="51" t="s">
        <v>416</v>
      </c>
      <c r="G142" s="67" t="s">
        <v>367</v>
      </c>
      <c r="H142" s="48">
        <v>75000000</v>
      </c>
      <c r="I142" s="47"/>
      <c r="J142" s="81" t="s">
        <v>381</v>
      </c>
      <c r="K142" s="47"/>
      <c r="L142" s="60"/>
      <c r="M142" s="92" t="s">
        <v>468</v>
      </c>
    </row>
    <row r="143" spans="1:13" ht="66">
      <c r="A143" s="14" t="s">
        <v>224</v>
      </c>
      <c r="B143" s="12" t="s">
        <v>225</v>
      </c>
      <c r="C143" s="59" t="s">
        <v>426</v>
      </c>
      <c r="D143" s="75" t="s">
        <v>425</v>
      </c>
      <c r="E143" s="47" t="s">
        <v>427</v>
      </c>
      <c r="F143" s="76" t="s">
        <v>423</v>
      </c>
      <c r="G143" s="67" t="s">
        <v>367</v>
      </c>
      <c r="H143" s="48">
        <v>7500000</v>
      </c>
      <c r="I143" s="47"/>
      <c r="J143" s="81" t="s">
        <v>381</v>
      </c>
      <c r="K143" s="47"/>
      <c r="L143" s="60"/>
      <c r="M143" s="92" t="s">
        <v>468</v>
      </c>
    </row>
    <row r="144" spans="1:13" ht="33">
      <c r="A144" s="13" t="s">
        <v>226</v>
      </c>
      <c r="B144" s="53" t="s">
        <v>227</v>
      </c>
      <c r="C144" s="48"/>
      <c r="D144" s="75"/>
      <c r="E144" s="47"/>
      <c r="F144" s="51">
        <f t="shared" ref="F144:F145" si="1">C144</f>
        <v>0</v>
      </c>
      <c r="G144" s="75"/>
      <c r="H144" s="47"/>
      <c r="I144" s="47"/>
      <c r="J144" s="51"/>
      <c r="K144" s="47"/>
      <c r="L144" s="60"/>
      <c r="M144" s="92"/>
    </row>
    <row r="145" spans="1:13" ht="16.5">
      <c r="A145" s="14" t="s">
        <v>228</v>
      </c>
      <c r="B145" s="12" t="s">
        <v>229</v>
      </c>
      <c r="C145" s="48"/>
      <c r="D145" s="75"/>
      <c r="E145" s="47"/>
      <c r="F145" s="51">
        <f t="shared" si="1"/>
        <v>0</v>
      </c>
      <c r="G145" s="75"/>
      <c r="H145" s="47"/>
      <c r="I145" s="47"/>
      <c r="J145" s="51"/>
      <c r="K145" s="47"/>
      <c r="L145" s="60"/>
      <c r="M145" s="92"/>
    </row>
    <row r="146" spans="1:13" ht="16.5">
      <c r="A146" s="13"/>
      <c r="B146" s="102" t="s">
        <v>368</v>
      </c>
      <c r="C146" s="103"/>
      <c r="D146" s="103"/>
      <c r="E146" s="103"/>
      <c r="F146" s="103"/>
      <c r="G146" s="104"/>
      <c r="H146" s="83">
        <f>SUM(H127:H145)</f>
        <v>197500000</v>
      </c>
      <c r="I146" s="83"/>
      <c r="J146" s="84"/>
      <c r="K146" s="85"/>
      <c r="L146" s="86"/>
      <c r="M146" s="93"/>
    </row>
    <row r="147" spans="1:13" ht="16.5">
      <c r="A147" s="6" t="s">
        <v>230</v>
      </c>
      <c r="B147" s="99" t="s">
        <v>231</v>
      </c>
      <c r="C147" s="99"/>
      <c r="D147" s="99"/>
      <c r="E147" s="99"/>
      <c r="F147" s="99"/>
      <c r="G147" s="99"/>
      <c r="H147" s="99"/>
      <c r="I147" s="99"/>
      <c r="J147" s="99"/>
      <c r="K147" s="99"/>
      <c r="L147" s="60"/>
      <c r="M147" s="92"/>
    </row>
    <row r="148" spans="1:13" ht="16.5">
      <c r="A148" s="14" t="s">
        <v>232</v>
      </c>
      <c r="B148" s="53" t="s">
        <v>233</v>
      </c>
      <c r="C148" s="50"/>
      <c r="D148" s="75"/>
      <c r="E148" s="47"/>
      <c r="F148" s="51"/>
      <c r="G148" s="75"/>
      <c r="H148" s="47"/>
      <c r="I148" s="47"/>
      <c r="J148" s="51"/>
      <c r="K148" s="47"/>
      <c r="L148" s="60"/>
      <c r="M148" s="92"/>
    </row>
    <row r="149" spans="1:13" ht="49.5">
      <c r="A149" s="14"/>
      <c r="B149" s="12" t="s">
        <v>234</v>
      </c>
      <c r="C149" s="48" t="s">
        <v>428</v>
      </c>
      <c r="D149" s="75" t="s">
        <v>425</v>
      </c>
      <c r="E149" s="47" t="s">
        <v>357</v>
      </c>
      <c r="F149" s="51" t="s">
        <v>416</v>
      </c>
      <c r="G149" s="67" t="s">
        <v>367</v>
      </c>
      <c r="H149" s="47">
        <v>15000000</v>
      </c>
      <c r="I149" s="47"/>
      <c r="J149" s="81" t="s">
        <v>381</v>
      </c>
      <c r="K149" s="47"/>
      <c r="L149" s="60"/>
      <c r="M149" s="92" t="s">
        <v>469</v>
      </c>
    </row>
    <row r="150" spans="1:13" ht="16.5">
      <c r="A150" s="14" t="s">
        <v>235</v>
      </c>
      <c r="B150" s="53" t="s">
        <v>236</v>
      </c>
      <c r="C150" s="48"/>
      <c r="D150" s="75"/>
      <c r="E150" s="47"/>
      <c r="F150" s="51"/>
      <c r="G150" s="75"/>
      <c r="H150" s="47"/>
      <c r="I150" s="47"/>
      <c r="J150" s="51"/>
      <c r="K150" s="47"/>
      <c r="L150" s="60"/>
      <c r="M150" s="92"/>
    </row>
    <row r="151" spans="1:13" ht="49.5">
      <c r="A151" s="14"/>
      <c r="B151" s="12" t="s">
        <v>237</v>
      </c>
      <c r="C151" s="48" t="s">
        <v>428</v>
      </c>
      <c r="D151" s="75" t="s">
        <v>425</v>
      </c>
      <c r="E151" s="47" t="s">
        <v>357</v>
      </c>
      <c r="F151" s="51" t="s">
        <v>416</v>
      </c>
      <c r="G151" s="67" t="s">
        <v>367</v>
      </c>
      <c r="H151" s="47">
        <v>15000000</v>
      </c>
      <c r="I151" s="47"/>
      <c r="J151" s="81" t="s">
        <v>381</v>
      </c>
      <c r="K151" s="47"/>
      <c r="L151" s="60"/>
      <c r="M151" s="92" t="s">
        <v>469</v>
      </c>
    </row>
    <row r="152" spans="1:13" ht="16.5">
      <c r="A152" s="14" t="s">
        <v>238</v>
      </c>
      <c r="B152" s="53" t="s">
        <v>239</v>
      </c>
      <c r="C152" s="48"/>
      <c r="D152" s="75"/>
      <c r="E152" s="47"/>
      <c r="F152" s="51"/>
      <c r="G152" s="75"/>
      <c r="H152" s="47"/>
      <c r="I152" s="47"/>
      <c r="J152" s="51"/>
      <c r="K152" s="47"/>
      <c r="L152" s="60"/>
      <c r="M152" s="92"/>
    </row>
    <row r="153" spans="1:13" ht="49.5">
      <c r="A153" s="16"/>
      <c r="B153" s="12" t="s">
        <v>240</v>
      </c>
      <c r="C153" s="48" t="s">
        <v>428</v>
      </c>
      <c r="D153" s="75" t="s">
        <v>425</v>
      </c>
      <c r="E153" s="47" t="s">
        <v>357</v>
      </c>
      <c r="F153" s="51" t="s">
        <v>416</v>
      </c>
      <c r="G153" s="67" t="s">
        <v>367</v>
      </c>
      <c r="H153" s="47">
        <v>15000000</v>
      </c>
      <c r="I153" s="47">
        <v>0</v>
      </c>
      <c r="J153" s="81" t="s">
        <v>381</v>
      </c>
      <c r="K153" s="47">
        <v>0</v>
      </c>
      <c r="L153" s="60"/>
      <c r="M153" s="92" t="s">
        <v>469</v>
      </c>
    </row>
    <row r="154" spans="1:13" ht="16.5">
      <c r="A154" s="13"/>
      <c r="B154" s="102" t="s">
        <v>368</v>
      </c>
      <c r="C154" s="103"/>
      <c r="D154" s="103"/>
      <c r="E154" s="103"/>
      <c r="F154" s="103"/>
      <c r="G154" s="104"/>
      <c r="H154" s="83">
        <f>SUM(H148:H153)</f>
        <v>45000000</v>
      </c>
      <c r="I154" s="83"/>
      <c r="J154" s="84"/>
      <c r="K154" s="85"/>
      <c r="L154" s="86"/>
      <c r="M154" s="93"/>
    </row>
    <row r="155" spans="1:13" ht="16.5">
      <c r="A155" s="13"/>
      <c r="B155" s="88"/>
      <c r="C155" s="89"/>
      <c r="D155" s="89"/>
      <c r="E155" s="89"/>
      <c r="F155" s="89"/>
      <c r="G155" s="90"/>
      <c r="H155" s="83"/>
      <c r="I155" s="83"/>
      <c r="J155" s="84"/>
      <c r="K155" s="85"/>
      <c r="L155" s="86"/>
      <c r="M155" s="93"/>
    </row>
    <row r="156" spans="1:13" ht="16.5">
      <c r="A156" s="9"/>
      <c r="B156" s="1" t="s">
        <v>241</v>
      </c>
      <c r="C156" s="56">
        <f>SUM(C12:C153)</f>
        <v>0</v>
      </c>
      <c r="D156" s="56">
        <f t="shared" ref="D156:K156" si="2">SUM(D12:D153)</f>
        <v>0</v>
      </c>
      <c r="E156" s="56">
        <f t="shared" si="2"/>
        <v>0</v>
      </c>
      <c r="F156" s="56">
        <f t="shared" si="2"/>
        <v>0</v>
      </c>
      <c r="G156" s="56">
        <f t="shared" si="2"/>
        <v>0</v>
      </c>
      <c r="H156" s="56">
        <f>SUM(H53:H153)</f>
        <v>6809289650</v>
      </c>
      <c r="I156" s="56">
        <f t="shared" si="2"/>
        <v>0</v>
      </c>
      <c r="J156" s="56">
        <f t="shared" si="2"/>
        <v>0</v>
      </c>
      <c r="K156" s="56">
        <f t="shared" si="2"/>
        <v>0</v>
      </c>
      <c r="L156" s="60"/>
      <c r="M156" s="92"/>
    </row>
    <row r="157" spans="1:13" ht="30" customHeight="1">
      <c r="A157" s="57"/>
      <c r="B157" s="18"/>
      <c r="C157" s="73"/>
      <c r="D157" s="78"/>
      <c r="E157" s="193" t="s">
        <v>242</v>
      </c>
      <c r="F157" s="193"/>
      <c r="G157" s="194" t="s">
        <v>243</v>
      </c>
      <c r="H157" s="194"/>
      <c r="J157" s="91"/>
      <c r="K157" s="58"/>
    </row>
    <row r="158" spans="1:13" ht="15.75" customHeight="1">
      <c r="A158" s="57"/>
      <c r="B158" s="18"/>
      <c r="C158" s="73"/>
      <c r="D158" s="78"/>
      <c r="E158" s="195" t="s">
        <v>244</v>
      </c>
      <c r="F158" s="196"/>
      <c r="G158" s="197" t="s">
        <v>378</v>
      </c>
      <c r="H158" s="197"/>
      <c r="J158" s="91"/>
      <c r="K158" s="58"/>
    </row>
    <row r="159" spans="1:13" ht="15.75">
      <c r="E159" s="198" t="s">
        <v>380</v>
      </c>
      <c r="F159" s="198"/>
      <c r="G159" s="198"/>
      <c r="H159" s="199"/>
    </row>
    <row r="160" spans="1:13" ht="15.75">
      <c r="E160" s="199"/>
      <c r="F160" s="199"/>
      <c r="G160" s="200"/>
      <c r="H160" s="199"/>
    </row>
    <row r="161" spans="5:8" ht="15.75">
      <c r="E161" s="199"/>
      <c r="F161" s="199"/>
      <c r="G161" s="200"/>
      <c r="H161" s="199"/>
    </row>
    <row r="162" spans="5:8" ht="15.75">
      <c r="E162" s="199"/>
      <c r="F162" s="199"/>
      <c r="G162" s="200"/>
      <c r="H162" s="199"/>
    </row>
    <row r="163" spans="5:8" ht="15.75">
      <c r="E163" s="201" t="s">
        <v>379</v>
      </c>
      <c r="F163" s="201"/>
      <c r="G163" s="201"/>
      <c r="H163" s="199"/>
    </row>
  </sheetData>
  <mergeCells count="29">
    <mergeCell ref="G157:H157"/>
    <mergeCell ref="G158:H158"/>
    <mergeCell ref="G6:G7"/>
    <mergeCell ref="B154:G154"/>
    <mergeCell ref="B126:K126"/>
    <mergeCell ref="B147:K147"/>
    <mergeCell ref="C16:C17"/>
    <mergeCell ref="B54:G54"/>
    <mergeCell ref="B111:G111"/>
    <mergeCell ref="B125:G125"/>
    <mergeCell ref="B146:G146"/>
    <mergeCell ref="B56:K56"/>
    <mergeCell ref="B112:K112"/>
    <mergeCell ref="E159:G159"/>
    <mergeCell ref="E163:G163"/>
    <mergeCell ref="A1:M1"/>
    <mergeCell ref="A2:M2"/>
    <mergeCell ref="A3:M3"/>
    <mergeCell ref="A4:M4"/>
    <mergeCell ref="A6:A7"/>
    <mergeCell ref="B6:C6"/>
    <mergeCell ref="D6:D7"/>
    <mergeCell ref="E6:E7"/>
    <mergeCell ref="F6:F7"/>
    <mergeCell ref="H6:I6"/>
    <mergeCell ref="J6:L6"/>
    <mergeCell ref="B9:M9"/>
    <mergeCell ref="C12:C13"/>
    <mergeCell ref="M6:M7"/>
  </mergeCells>
  <pageMargins left="0.28125" right="1.0416666666666666E-2" top="0.75" bottom="0.75" header="0.3" footer="0.3"/>
  <pageSetup paperSize="10001" orientation="landscape" r:id="rId1"/>
  <headerFooter>
    <oddFooter>&amp;RMatrik RKPDes 2021, Desa Mudung_&amp;P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69"/>
  <sheetViews>
    <sheetView workbookViewId="0">
      <selection activeCell="A11" sqref="A11:O13"/>
    </sheetView>
  </sheetViews>
  <sheetFormatPr defaultRowHeight="15"/>
  <cols>
    <col min="2" max="2" width="31.28515625" customWidth="1"/>
    <col min="3" max="4" width="21.28515625" customWidth="1"/>
  </cols>
  <sheetData>
    <row r="1" spans="1:20" ht="15.7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1"/>
    </row>
    <row r="2" spans="1:20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91"/>
    </row>
    <row r="3" spans="1:20" ht="15.75">
      <c r="A3" s="19" t="s">
        <v>245</v>
      </c>
      <c r="O3" s="191"/>
    </row>
    <row r="4" spans="1:20" ht="15.75">
      <c r="A4" s="192" t="s">
        <v>246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20"/>
    </row>
    <row r="5" spans="1:20">
      <c r="K5" s="184"/>
      <c r="L5" s="184"/>
      <c r="N5" s="184"/>
      <c r="O5" s="184"/>
    </row>
    <row r="6" spans="1:20" ht="15.75">
      <c r="A6" s="189" t="s">
        <v>247</v>
      </c>
      <c r="B6" s="189"/>
      <c r="C6" s="189" t="s">
        <v>248</v>
      </c>
      <c r="D6" s="189"/>
      <c r="E6" s="189"/>
      <c r="K6" s="184"/>
      <c r="L6" s="184"/>
      <c r="N6" s="184"/>
      <c r="O6" s="184"/>
    </row>
    <row r="7" spans="1:20" ht="15.75">
      <c r="A7" s="189" t="s">
        <v>249</v>
      </c>
      <c r="B7" s="189"/>
      <c r="C7" s="189" t="s">
        <v>250</v>
      </c>
      <c r="D7" s="189"/>
      <c r="E7" s="189"/>
      <c r="K7" s="184"/>
      <c r="L7" s="184"/>
      <c r="N7" s="184"/>
      <c r="O7" s="184"/>
    </row>
    <row r="8" spans="1:20" ht="15.75">
      <c r="A8" s="189" t="s">
        <v>251</v>
      </c>
      <c r="B8" s="189"/>
      <c r="C8" s="189" t="s">
        <v>252</v>
      </c>
      <c r="D8" s="189"/>
      <c r="K8" s="184"/>
      <c r="L8" s="184"/>
      <c r="N8" s="184"/>
      <c r="O8" s="184"/>
    </row>
    <row r="9" spans="1:20" ht="15.75">
      <c r="A9" s="189" t="s">
        <v>253</v>
      </c>
      <c r="B9" s="189"/>
      <c r="C9" s="21" t="s">
        <v>254</v>
      </c>
      <c r="K9" s="184"/>
      <c r="L9" s="184"/>
      <c r="N9" s="184"/>
      <c r="O9" s="184"/>
    </row>
    <row r="10" spans="1:20" ht="15.75" thickBot="1">
      <c r="K10" s="183"/>
      <c r="L10" s="183"/>
      <c r="N10" s="184"/>
      <c r="O10" s="184"/>
    </row>
    <row r="11" spans="1:20" ht="47.25" customHeight="1" thickBot="1">
      <c r="A11" s="185" t="s">
        <v>255</v>
      </c>
      <c r="B11" s="117" t="s">
        <v>256</v>
      </c>
      <c r="C11" s="119"/>
      <c r="D11" s="185" t="s">
        <v>257</v>
      </c>
      <c r="E11" s="185" t="s">
        <v>258</v>
      </c>
      <c r="F11" s="185" t="s">
        <v>259</v>
      </c>
      <c r="G11" s="185" t="s">
        <v>260</v>
      </c>
      <c r="H11" s="117" t="s">
        <v>261</v>
      </c>
      <c r="I11" s="188"/>
      <c r="J11" s="107" t="s">
        <v>262</v>
      </c>
      <c r="K11" s="108"/>
      <c r="L11" s="108"/>
      <c r="M11" s="108"/>
      <c r="N11" s="109" t="s">
        <v>263</v>
      </c>
      <c r="O11" s="109"/>
      <c r="R11" s="170"/>
      <c r="S11" s="171"/>
      <c r="T11" s="172"/>
    </row>
    <row r="12" spans="1:20" ht="63.75" thickBot="1">
      <c r="A12" s="186"/>
      <c r="B12" s="22" t="s">
        <v>264</v>
      </c>
      <c r="C12" s="22" t="s">
        <v>265</v>
      </c>
      <c r="D12" s="186"/>
      <c r="E12" s="186"/>
      <c r="F12" s="186"/>
      <c r="G12" s="187"/>
      <c r="H12" s="22" t="s">
        <v>266</v>
      </c>
      <c r="I12" s="22" t="s">
        <v>267</v>
      </c>
      <c r="J12" s="22" t="s">
        <v>268</v>
      </c>
      <c r="K12" s="159" t="s">
        <v>269</v>
      </c>
      <c r="L12" s="161"/>
      <c r="M12" s="22" t="s">
        <v>270</v>
      </c>
      <c r="N12" s="173"/>
      <c r="O12" s="174"/>
    </row>
    <row r="13" spans="1:20" ht="16.5" thickBot="1">
      <c r="A13" s="24">
        <v>1</v>
      </c>
      <c r="B13" s="25">
        <v>2</v>
      </c>
      <c r="C13" s="25">
        <v>3</v>
      </c>
      <c r="D13" s="25">
        <v>4</v>
      </c>
      <c r="E13" s="25">
        <v>5</v>
      </c>
      <c r="F13" s="25">
        <v>6</v>
      </c>
      <c r="G13" s="25">
        <v>7</v>
      </c>
      <c r="H13" s="25">
        <v>8</v>
      </c>
      <c r="I13" s="25">
        <v>9</v>
      </c>
      <c r="J13" s="25">
        <v>10</v>
      </c>
      <c r="K13" s="175">
        <v>11</v>
      </c>
      <c r="L13" s="176"/>
      <c r="M13" s="25">
        <v>12</v>
      </c>
      <c r="N13" s="177">
        <v>13</v>
      </c>
      <c r="O13" s="178"/>
    </row>
    <row r="14" spans="1:20" ht="78.75" customHeight="1" thickTop="1" thickBot="1">
      <c r="A14" s="26">
        <v>1</v>
      </c>
      <c r="B14" s="179" t="s">
        <v>5</v>
      </c>
      <c r="C14" s="180"/>
      <c r="D14" s="27"/>
      <c r="E14" s="27"/>
      <c r="F14" s="27"/>
      <c r="G14" s="27"/>
      <c r="H14" s="27"/>
      <c r="I14" s="27"/>
      <c r="J14" s="27"/>
      <c r="K14" s="181"/>
      <c r="L14" s="182"/>
      <c r="M14" s="27"/>
      <c r="N14" s="181"/>
      <c r="O14" s="182"/>
    </row>
    <row r="15" spans="1:20" ht="15.75">
      <c r="A15" s="154"/>
      <c r="B15" s="29" t="s">
        <v>271</v>
      </c>
      <c r="C15" s="146" t="s">
        <v>274</v>
      </c>
      <c r="D15" s="146" t="s">
        <v>275</v>
      </c>
      <c r="E15" s="153" t="s">
        <v>276</v>
      </c>
      <c r="F15" s="146" t="s">
        <v>277</v>
      </c>
      <c r="G15" s="153" t="s">
        <v>278</v>
      </c>
      <c r="H15" s="153" t="s">
        <v>279</v>
      </c>
      <c r="I15" s="156" t="s">
        <v>280</v>
      </c>
      <c r="J15" s="156" t="s">
        <v>281</v>
      </c>
      <c r="K15" s="136"/>
      <c r="L15" s="137"/>
      <c r="M15" s="146"/>
      <c r="N15" s="136" t="s">
        <v>282</v>
      </c>
      <c r="O15" s="137"/>
    </row>
    <row r="16" spans="1:20" ht="15.75">
      <c r="A16" s="154"/>
      <c r="B16" s="29" t="s">
        <v>272</v>
      </c>
      <c r="C16" s="147"/>
      <c r="D16" s="147"/>
      <c r="E16" s="154"/>
      <c r="F16" s="147"/>
      <c r="G16" s="154"/>
      <c r="H16" s="154"/>
      <c r="I16" s="157"/>
      <c r="J16" s="157"/>
      <c r="K16" s="138"/>
      <c r="L16" s="139"/>
      <c r="M16" s="147"/>
      <c r="N16" s="138"/>
      <c r="O16" s="139"/>
    </row>
    <row r="17" spans="1:15" ht="16.5" thickBot="1">
      <c r="A17" s="154"/>
      <c r="B17" s="29" t="s">
        <v>273</v>
      </c>
      <c r="C17" s="148"/>
      <c r="D17" s="148"/>
      <c r="E17" s="155"/>
      <c r="F17" s="148"/>
      <c r="G17" s="155"/>
      <c r="H17" s="155"/>
      <c r="I17" s="158"/>
      <c r="J17" s="158"/>
      <c r="K17" s="140"/>
      <c r="L17" s="141"/>
      <c r="M17" s="148"/>
      <c r="N17" s="140"/>
      <c r="O17" s="141"/>
    </row>
    <row r="18" spans="1:15" ht="95.25" thickBot="1">
      <c r="A18" s="154"/>
      <c r="B18" s="31"/>
      <c r="C18" s="31" t="s">
        <v>283</v>
      </c>
      <c r="D18" s="31" t="s">
        <v>284</v>
      </c>
      <c r="E18" s="32" t="s">
        <v>285</v>
      </c>
      <c r="F18" s="31" t="s">
        <v>286</v>
      </c>
      <c r="G18" s="33" t="s">
        <v>278</v>
      </c>
      <c r="H18" s="32" t="s">
        <v>279</v>
      </c>
      <c r="I18" s="34" t="s">
        <v>280</v>
      </c>
      <c r="J18" s="35" t="s">
        <v>281</v>
      </c>
      <c r="K18" s="142"/>
      <c r="L18" s="143"/>
      <c r="M18" s="31"/>
      <c r="N18" s="142" t="s">
        <v>282</v>
      </c>
      <c r="O18" s="143"/>
    </row>
    <row r="19" spans="1:15" ht="48" thickBot="1">
      <c r="A19" s="154"/>
      <c r="B19" s="36"/>
      <c r="C19" s="36" t="s">
        <v>287</v>
      </c>
      <c r="D19" s="36" t="s">
        <v>275</v>
      </c>
      <c r="E19" s="33" t="s">
        <v>288</v>
      </c>
      <c r="F19" s="36" t="s">
        <v>289</v>
      </c>
      <c r="G19" s="33" t="s">
        <v>278</v>
      </c>
      <c r="H19" s="33" t="s">
        <v>279</v>
      </c>
      <c r="I19" s="33" t="s">
        <v>290</v>
      </c>
      <c r="J19" s="36"/>
      <c r="K19" s="142"/>
      <c r="L19" s="143"/>
      <c r="M19" s="36"/>
      <c r="N19" s="144" t="s">
        <v>290</v>
      </c>
      <c r="O19" s="145"/>
    </row>
    <row r="20" spans="1:15" ht="48" thickBot="1">
      <c r="A20" s="164"/>
      <c r="B20" s="36" t="s">
        <v>291</v>
      </c>
      <c r="C20" s="36" t="s">
        <v>287</v>
      </c>
      <c r="D20" s="36" t="s">
        <v>275</v>
      </c>
      <c r="E20" s="33" t="s">
        <v>288</v>
      </c>
      <c r="F20" s="36" t="s">
        <v>289</v>
      </c>
      <c r="G20" s="33" t="s">
        <v>278</v>
      </c>
      <c r="H20" s="33" t="s">
        <v>279</v>
      </c>
      <c r="I20" s="33" t="s">
        <v>290</v>
      </c>
      <c r="J20" s="36"/>
      <c r="K20" s="142"/>
      <c r="L20" s="143"/>
      <c r="M20" s="36"/>
      <c r="N20" s="144" t="s">
        <v>290</v>
      </c>
      <c r="O20" s="145"/>
    </row>
    <row r="21" spans="1:15" ht="48" thickBot="1">
      <c r="A21" s="159" t="s">
        <v>292</v>
      </c>
      <c r="B21" s="160"/>
      <c r="C21" s="160"/>
      <c r="D21" s="160"/>
      <c r="E21" s="160"/>
      <c r="F21" s="160"/>
      <c r="G21" s="161"/>
      <c r="H21" s="24" t="s">
        <v>279</v>
      </c>
      <c r="I21" s="22"/>
      <c r="J21" s="37"/>
      <c r="K21" s="132"/>
      <c r="L21" s="133"/>
      <c r="M21" s="37"/>
      <c r="N21" s="132"/>
      <c r="O21" s="133"/>
    </row>
    <row r="22" spans="1:15" ht="16.5" thickBot="1">
      <c r="A22" s="26">
        <v>2</v>
      </c>
      <c r="B22" s="165" t="s">
        <v>293</v>
      </c>
      <c r="C22" s="166"/>
      <c r="D22" s="38"/>
      <c r="E22" s="27"/>
      <c r="F22" s="38"/>
      <c r="G22" s="27"/>
      <c r="H22" s="38"/>
      <c r="I22" s="27"/>
      <c r="J22" s="38"/>
      <c r="K22" s="167"/>
      <c r="L22" s="168"/>
      <c r="M22" s="38"/>
      <c r="N22" s="167"/>
      <c r="O22" s="168"/>
    </row>
    <row r="23" spans="1:15" ht="79.5" thickBot="1">
      <c r="A23" s="154"/>
      <c r="B23" s="40" t="s">
        <v>86</v>
      </c>
      <c r="C23" s="36" t="s">
        <v>294</v>
      </c>
      <c r="D23" s="36" t="s">
        <v>275</v>
      </c>
      <c r="E23" s="33" t="s">
        <v>295</v>
      </c>
      <c r="F23" s="36" t="s">
        <v>296</v>
      </c>
      <c r="G23" s="33" t="s">
        <v>278</v>
      </c>
      <c r="H23" s="30" t="s">
        <v>279</v>
      </c>
      <c r="I23" s="33" t="s">
        <v>297</v>
      </c>
      <c r="J23" s="35" t="s">
        <v>281</v>
      </c>
      <c r="K23" s="142"/>
      <c r="L23" s="143"/>
      <c r="M23" s="36"/>
      <c r="N23" s="142" t="s">
        <v>298</v>
      </c>
      <c r="O23" s="143"/>
    </row>
    <row r="24" spans="1:15" ht="63.75" thickBot="1">
      <c r="A24" s="154"/>
      <c r="B24" s="36"/>
      <c r="C24" s="36" t="s">
        <v>299</v>
      </c>
      <c r="D24" s="36" t="s">
        <v>275</v>
      </c>
      <c r="E24" s="33" t="s">
        <v>295</v>
      </c>
      <c r="F24" s="36" t="s">
        <v>300</v>
      </c>
      <c r="G24" s="33" t="s">
        <v>278</v>
      </c>
      <c r="H24" s="32" t="s">
        <v>279</v>
      </c>
      <c r="I24" s="33" t="s">
        <v>297</v>
      </c>
      <c r="J24" s="35" t="s">
        <v>281</v>
      </c>
      <c r="K24" s="142"/>
      <c r="L24" s="143"/>
      <c r="M24" s="36"/>
      <c r="N24" s="142" t="s">
        <v>298</v>
      </c>
      <c r="O24" s="143"/>
    </row>
    <row r="25" spans="1:15" ht="48" thickBot="1">
      <c r="A25" s="164"/>
      <c r="B25" s="36"/>
      <c r="C25" s="36" t="s">
        <v>287</v>
      </c>
      <c r="D25" s="36" t="s">
        <v>275</v>
      </c>
      <c r="E25" s="33" t="s">
        <v>288</v>
      </c>
      <c r="F25" s="36" t="s">
        <v>289</v>
      </c>
      <c r="G25" s="33" t="s">
        <v>278</v>
      </c>
      <c r="H25" s="33" t="s">
        <v>279</v>
      </c>
      <c r="I25" s="33" t="s">
        <v>290</v>
      </c>
      <c r="J25" s="36"/>
      <c r="K25" s="142"/>
      <c r="L25" s="143"/>
      <c r="M25" s="36"/>
      <c r="N25" s="144" t="s">
        <v>290</v>
      </c>
      <c r="O25" s="145"/>
    </row>
    <row r="26" spans="1:15" ht="48" thickBot="1">
      <c r="A26" s="28"/>
      <c r="B26" s="36" t="s">
        <v>291</v>
      </c>
      <c r="C26" s="36" t="s">
        <v>287</v>
      </c>
      <c r="D26" s="36" t="s">
        <v>275</v>
      </c>
      <c r="E26" s="33" t="s">
        <v>288</v>
      </c>
      <c r="F26" s="36" t="s">
        <v>289</v>
      </c>
      <c r="G26" s="33" t="s">
        <v>278</v>
      </c>
      <c r="H26" s="33" t="s">
        <v>279</v>
      </c>
      <c r="I26" s="33" t="s">
        <v>290</v>
      </c>
      <c r="J26" s="36"/>
      <c r="K26" s="142"/>
      <c r="L26" s="143"/>
      <c r="M26" s="36"/>
      <c r="N26" s="144" t="s">
        <v>290</v>
      </c>
      <c r="O26" s="145"/>
    </row>
    <row r="27" spans="1:15" ht="48" thickBot="1">
      <c r="A27" s="117" t="s">
        <v>292</v>
      </c>
      <c r="B27" s="118"/>
      <c r="C27" s="118"/>
      <c r="D27" s="118"/>
      <c r="E27" s="118"/>
      <c r="F27" s="118"/>
      <c r="G27" s="119"/>
      <c r="H27" s="24" t="s">
        <v>279</v>
      </c>
      <c r="I27" s="27"/>
      <c r="J27" s="38"/>
      <c r="K27" s="167"/>
      <c r="L27" s="168"/>
      <c r="M27" s="38"/>
      <c r="N27" s="132"/>
      <c r="O27" s="133"/>
    </row>
    <row r="28" spans="1:15" ht="63" customHeight="1" thickBot="1">
      <c r="A28" s="26">
        <v>3</v>
      </c>
      <c r="B28" s="132" t="s">
        <v>301</v>
      </c>
      <c r="C28" s="169"/>
      <c r="D28" s="38"/>
      <c r="E28" s="27"/>
      <c r="F28" s="38"/>
      <c r="G28" s="27"/>
      <c r="H28" s="38"/>
      <c r="I28" s="27"/>
      <c r="J28" s="38"/>
      <c r="K28" s="167"/>
      <c r="L28" s="168"/>
      <c r="M28" s="38"/>
      <c r="N28" s="167"/>
      <c r="O28" s="168"/>
    </row>
    <row r="29" spans="1:15" ht="15.75">
      <c r="A29" s="154"/>
      <c r="B29" s="29" t="s">
        <v>302</v>
      </c>
      <c r="C29" s="146" t="s">
        <v>305</v>
      </c>
      <c r="D29" s="146" t="s">
        <v>275</v>
      </c>
      <c r="E29" s="153" t="s">
        <v>295</v>
      </c>
      <c r="F29" s="146" t="s">
        <v>296</v>
      </c>
      <c r="G29" s="153" t="s">
        <v>278</v>
      </c>
      <c r="H29" s="153" t="s">
        <v>279</v>
      </c>
      <c r="I29" s="153" t="s">
        <v>297</v>
      </c>
      <c r="J29" s="156" t="s">
        <v>281</v>
      </c>
      <c r="K29" s="136"/>
      <c r="L29" s="137"/>
      <c r="M29" s="146"/>
      <c r="N29" s="136" t="s">
        <v>306</v>
      </c>
      <c r="O29" s="137"/>
    </row>
    <row r="30" spans="1:15" ht="15.75">
      <c r="A30" s="154"/>
      <c r="B30" s="29" t="s">
        <v>303</v>
      </c>
      <c r="C30" s="147"/>
      <c r="D30" s="147"/>
      <c r="E30" s="154"/>
      <c r="F30" s="147"/>
      <c r="G30" s="154"/>
      <c r="H30" s="154"/>
      <c r="I30" s="154"/>
      <c r="J30" s="157"/>
      <c r="K30" s="138"/>
      <c r="L30" s="139"/>
      <c r="M30" s="147"/>
      <c r="N30" s="138"/>
      <c r="O30" s="139"/>
    </row>
    <row r="31" spans="1:15" ht="16.5" thickBot="1">
      <c r="A31" s="154"/>
      <c r="B31" s="36" t="s">
        <v>304</v>
      </c>
      <c r="C31" s="148"/>
      <c r="D31" s="148"/>
      <c r="E31" s="155"/>
      <c r="F31" s="148"/>
      <c r="G31" s="155"/>
      <c r="H31" s="155"/>
      <c r="I31" s="155"/>
      <c r="J31" s="158"/>
      <c r="K31" s="140"/>
      <c r="L31" s="141"/>
      <c r="M31" s="148"/>
      <c r="N31" s="140"/>
      <c r="O31" s="141"/>
    </row>
    <row r="32" spans="1:15" ht="79.5" thickBot="1">
      <c r="A32" s="154"/>
      <c r="B32" s="36"/>
      <c r="C32" s="36" t="s">
        <v>307</v>
      </c>
      <c r="D32" s="36" t="s">
        <v>275</v>
      </c>
      <c r="E32" s="33" t="s">
        <v>295</v>
      </c>
      <c r="F32" s="40" t="s">
        <v>308</v>
      </c>
      <c r="G32" s="33" t="s">
        <v>278</v>
      </c>
      <c r="H32" s="33" t="s">
        <v>279</v>
      </c>
      <c r="I32" s="33" t="s">
        <v>297</v>
      </c>
      <c r="J32" s="35" t="s">
        <v>281</v>
      </c>
      <c r="K32" s="142"/>
      <c r="L32" s="143"/>
      <c r="M32" s="36"/>
      <c r="N32" s="142" t="s">
        <v>306</v>
      </c>
      <c r="O32" s="143"/>
    </row>
    <row r="33" spans="1:15" ht="48" thickBot="1">
      <c r="A33" s="154"/>
      <c r="B33" s="36"/>
      <c r="C33" s="36" t="s">
        <v>287</v>
      </c>
      <c r="D33" s="36" t="s">
        <v>275</v>
      </c>
      <c r="E33" s="33" t="s">
        <v>288</v>
      </c>
      <c r="F33" s="36" t="s">
        <v>289</v>
      </c>
      <c r="G33" s="33" t="s">
        <v>278</v>
      </c>
      <c r="H33" s="33" t="s">
        <v>279</v>
      </c>
      <c r="I33" s="33" t="s">
        <v>290</v>
      </c>
      <c r="J33" s="36"/>
      <c r="K33" s="142"/>
      <c r="L33" s="143"/>
      <c r="M33" s="36"/>
      <c r="N33" s="144" t="s">
        <v>290</v>
      </c>
      <c r="O33" s="145"/>
    </row>
    <row r="34" spans="1:15" ht="48" thickBot="1">
      <c r="A34" s="164"/>
      <c r="B34" s="36" t="s">
        <v>291</v>
      </c>
      <c r="C34" s="36" t="s">
        <v>287</v>
      </c>
      <c r="D34" s="36" t="s">
        <v>275</v>
      </c>
      <c r="E34" s="33" t="s">
        <v>288</v>
      </c>
      <c r="F34" s="36" t="s">
        <v>289</v>
      </c>
      <c r="G34" s="33" t="s">
        <v>278</v>
      </c>
      <c r="H34" s="33" t="s">
        <v>279</v>
      </c>
      <c r="I34" s="33" t="s">
        <v>290</v>
      </c>
      <c r="J34" s="36"/>
      <c r="K34" s="142"/>
      <c r="L34" s="143"/>
      <c r="M34" s="36"/>
      <c r="N34" s="144" t="s">
        <v>290</v>
      </c>
      <c r="O34" s="145"/>
    </row>
    <row r="35" spans="1:15" ht="48" thickBot="1">
      <c r="A35" s="159" t="s">
        <v>292</v>
      </c>
      <c r="B35" s="160"/>
      <c r="C35" s="160"/>
      <c r="D35" s="160"/>
      <c r="E35" s="160"/>
      <c r="F35" s="160"/>
      <c r="G35" s="161"/>
      <c r="H35" s="24" t="s">
        <v>279</v>
      </c>
      <c r="I35" s="22"/>
      <c r="J35" s="37"/>
      <c r="K35" s="132"/>
      <c r="L35" s="133"/>
      <c r="M35" s="37"/>
      <c r="N35" s="132"/>
      <c r="O35" s="133"/>
    </row>
    <row r="36" spans="1:15" ht="16.5" thickBot="1">
      <c r="A36" s="26">
        <v>4</v>
      </c>
      <c r="B36" s="165" t="s">
        <v>309</v>
      </c>
      <c r="C36" s="166"/>
      <c r="D36" s="38"/>
      <c r="E36" s="27"/>
      <c r="F36" s="38"/>
      <c r="G36" s="27"/>
      <c r="H36" s="38"/>
      <c r="I36" s="27"/>
      <c r="J36" s="38"/>
      <c r="K36" s="167"/>
      <c r="L36" s="168"/>
      <c r="M36" s="38"/>
      <c r="N36" s="167"/>
      <c r="O36" s="168"/>
    </row>
    <row r="37" spans="1:15" ht="63.75" thickBot="1">
      <c r="A37" s="154"/>
      <c r="B37" s="36" t="s">
        <v>204</v>
      </c>
      <c r="C37" s="36" t="s">
        <v>310</v>
      </c>
      <c r="D37" s="36" t="s">
        <v>275</v>
      </c>
      <c r="E37" s="33" t="s">
        <v>295</v>
      </c>
      <c r="F37" s="36" t="s">
        <v>296</v>
      </c>
      <c r="G37" s="33" t="s">
        <v>278</v>
      </c>
      <c r="H37" s="33" t="s">
        <v>279</v>
      </c>
      <c r="I37" s="33" t="s">
        <v>297</v>
      </c>
      <c r="J37" s="35" t="s">
        <v>281</v>
      </c>
      <c r="K37" s="142"/>
      <c r="L37" s="143"/>
      <c r="M37" s="36"/>
      <c r="N37" s="142" t="s">
        <v>306</v>
      </c>
      <c r="O37" s="143"/>
    </row>
    <row r="38" spans="1:15" ht="63.75" thickBot="1">
      <c r="A38" s="154"/>
      <c r="B38" s="36"/>
      <c r="C38" s="36" t="s">
        <v>311</v>
      </c>
      <c r="D38" s="36" t="s">
        <v>275</v>
      </c>
      <c r="E38" s="33" t="s">
        <v>295</v>
      </c>
      <c r="F38" s="36" t="s">
        <v>296</v>
      </c>
      <c r="G38" s="33" t="s">
        <v>278</v>
      </c>
      <c r="H38" s="33" t="s">
        <v>279</v>
      </c>
      <c r="I38" s="33" t="s">
        <v>297</v>
      </c>
      <c r="J38" s="35" t="s">
        <v>281</v>
      </c>
      <c r="K38" s="142"/>
      <c r="L38" s="143"/>
      <c r="M38" s="36"/>
      <c r="N38" s="142" t="s">
        <v>306</v>
      </c>
      <c r="O38" s="143"/>
    </row>
    <row r="39" spans="1:15" ht="48" thickBot="1">
      <c r="A39" s="154"/>
      <c r="B39" s="36"/>
      <c r="C39" s="36" t="s">
        <v>287</v>
      </c>
      <c r="D39" s="36" t="s">
        <v>275</v>
      </c>
      <c r="E39" s="33" t="s">
        <v>288</v>
      </c>
      <c r="F39" s="36" t="s">
        <v>289</v>
      </c>
      <c r="G39" s="33" t="s">
        <v>278</v>
      </c>
      <c r="H39" s="33" t="s">
        <v>279</v>
      </c>
      <c r="I39" s="33" t="s">
        <v>290</v>
      </c>
      <c r="J39" s="36"/>
      <c r="K39" s="142"/>
      <c r="L39" s="143"/>
      <c r="M39" s="36"/>
      <c r="N39" s="144" t="s">
        <v>290</v>
      </c>
      <c r="O39" s="145"/>
    </row>
    <row r="40" spans="1:15" ht="48" thickBot="1">
      <c r="A40" s="164"/>
      <c r="B40" s="36" t="s">
        <v>291</v>
      </c>
      <c r="C40" s="36" t="s">
        <v>287</v>
      </c>
      <c r="D40" s="36" t="s">
        <v>275</v>
      </c>
      <c r="E40" s="33" t="s">
        <v>288</v>
      </c>
      <c r="F40" s="36" t="s">
        <v>289</v>
      </c>
      <c r="G40" s="33" t="s">
        <v>278</v>
      </c>
      <c r="H40" s="33" t="s">
        <v>279</v>
      </c>
      <c r="I40" s="33" t="s">
        <v>290</v>
      </c>
      <c r="J40" s="36"/>
      <c r="K40" s="142"/>
      <c r="L40" s="143"/>
      <c r="M40" s="36"/>
      <c r="N40" s="144" t="s">
        <v>290</v>
      </c>
      <c r="O40" s="145"/>
    </row>
    <row r="41" spans="1:15" ht="48" thickBot="1">
      <c r="A41" s="159" t="s">
        <v>292</v>
      </c>
      <c r="B41" s="160"/>
      <c r="C41" s="160"/>
      <c r="D41" s="160"/>
      <c r="E41" s="160"/>
      <c r="F41" s="160"/>
      <c r="G41" s="161"/>
      <c r="H41" s="24" t="s">
        <v>279</v>
      </c>
      <c r="I41" s="22"/>
      <c r="J41" s="37"/>
      <c r="K41" s="132"/>
      <c r="L41" s="133"/>
      <c r="M41" s="37"/>
      <c r="N41" s="132"/>
      <c r="O41" s="133"/>
    </row>
    <row r="42" spans="1:15" ht="78.75" customHeight="1" thickBot="1">
      <c r="A42" s="28">
        <v>5</v>
      </c>
      <c r="B42" s="162" t="s">
        <v>312</v>
      </c>
      <c r="C42" s="163"/>
      <c r="D42" s="36"/>
      <c r="E42" s="33"/>
      <c r="F42" s="36"/>
      <c r="G42" s="33"/>
      <c r="H42" s="36"/>
      <c r="I42" s="33"/>
      <c r="J42" s="36"/>
      <c r="K42" s="142"/>
      <c r="L42" s="143"/>
      <c r="M42" s="36"/>
      <c r="N42" s="142"/>
      <c r="O42" s="143"/>
    </row>
    <row r="43" spans="1:15" ht="15.75">
      <c r="A43" s="154"/>
      <c r="B43" s="29" t="s">
        <v>313</v>
      </c>
      <c r="C43" s="146" t="s">
        <v>315</v>
      </c>
      <c r="D43" s="146" t="s">
        <v>275</v>
      </c>
      <c r="E43" s="153" t="s">
        <v>295</v>
      </c>
      <c r="F43" s="146" t="s">
        <v>296</v>
      </c>
      <c r="G43" s="153" t="s">
        <v>278</v>
      </c>
      <c r="H43" s="153" t="s">
        <v>279</v>
      </c>
      <c r="I43" s="153" t="s">
        <v>297</v>
      </c>
      <c r="J43" s="156" t="s">
        <v>281</v>
      </c>
      <c r="K43" s="136"/>
      <c r="L43" s="137"/>
      <c r="M43" s="146"/>
      <c r="N43" s="136" t="s">
        <v>316</v>
      </c>
      <c r="O43" s="137"/>
    </row>
    <row r="44" spans="1:15" ht="15.75">
      <c r="A44" s="154"/>
      <c r="B44" s="29" t="s">
        <v>314</v>
      </c>
      <c r="C44" s="147"/>
      <c r="D44" s="147"/>
      <c r="E44" s="154"/>
      <c r="F44" s="147"/>
      <c r="G44" s="154"/>
      <c r="H44" s="154"/>
      <c r="I44" s="154"/>
      <c r="J44" s="157"/>
      <c r="K44" s="138"/>
      <c r="L44" s="139"/>
      <c r="M44" s="147"/>
      <c r="N44" s="138"/>
      <c r="O44" s="139"/>
    </row>
    <row r="45" spans="1:15" ht="15.75">
      <c r="A45" s="154"/>
      <c r="B45" s="29"/>
      <c r="C45" s="147"/>
      <c r="D45" s="147"/>
      <c r="E45" s="154"/>
      <c r="F45" s="147"/>
      <c r="G45" s="154"/>
      <c r="H45" s="154"/>
      <c r="I45" s="154"/>
      <c r="J45" s="157"/>
      <c r="K45" s="138"/>
      <c r="L45" s="139"/>
      <c r="M45" s="147"/>
      <c r="N45" s="138"/>
      <c r="O45" s="139"/>
    </row>
    <row r="46" spans="1:15" ht="15.75">
      <c r="A46" s="154"/>
      <c r="B46" s="29"/>
      <c r="C46" s="147"/>
      <c r="D46" s="147"/>
      <c r="E46" s="154"/>
      <c r="F46" s="147"/>
      <c r="G46" s="154"/>
      <c r="H46" s="154"/>
      <c r="I46" s="154"/>
      <c r="J46" s="157"/>
      <c r="K46" s="138"/>
      <c r="L46" s="139"/>
      <c r="M46" s="147"/>
      <c r="N46" s="138"/>
      <c r="O46" s="139"/>
    </row>
    <row r="47" spans="1:15" ht="15.75">
      <c r="A47" s="154"/>
      <c r="B47" s="29"/>
      <c r="C47" s="147"/>
      <c r="D47" s="147"/>
      <c r="E47" s="154"/>
      <c r="F47" s="147"/>
      <c r="G47" s="154"/>
      <c r="H47" s="154"/>
      <c r="I47" s="154"/>
      <c r="J47" s="157"/>
      <c r="K47" s="138"/>
      <c r="L47" s="139"/>
      <c r="M47" s="147"/>
      <c r="N47" s="138"/>
      <c r="O47" s="139"/>
    </row>
    <row r="48" spans="1:15" ht="16.5" thickBot="1">
      <c r="A48" s="155"/>
      <c r="B48" s="36"/>
      <c r="C48" s="148"/>
      <c r="D48" s="148"/>
      <c r="E48" s="155"/>
      <c r="F48" s="148"/>
      <c r="G48" s="155"/>
      <c r="H48" s="155"/>
      <c r="I48" s="155"/>
      <c r="J48" s="158"/>
      <c r="K48" s="140"/>
      <c r="L48" s="141"/>
      <c r="M48" s="148"/>
      <c r="N48" s="140"/>
      <c r="O48" s="141"/>
    </row>
    <row r="49" spans="1:15">
      <c r="A49" s="153"/>
      <c r="B49" s="146" t="s">
        <v>236</v>
      </c>
      <c r="C49" s="146" t="s">
        <v>317</v>
      </c>
      <c r="D49" s="146" t="s">
        <v>275</v>
      </c>
      <c r="E49" s="153" t="s">
        <v>295</v>
      </c>
      <c r="F49" s="146" t="s">
        <v>296</v>
      </c>
      <c r="G49" s="153" t="s">
        <v>278</v>
      </c>
      <c r="H49" s="153" t="s">
        <v>279</v>
      </c>
      <c r="I49" s="153" t="s">
        <v>297</v>
      </c>
      <c r="J49" s="156" t="s">
        <v>281</v>
      </c>
      <c r="K49" s="136"/>
      <c r="L49" s="137"/>
      <c r="M49" s="146"/>
      <c r="N49" s="136" t="s">
        <v>316</v>
      </c>
      <c r="O49" s="137"/>
    </row>
    <row r="50" spans="1:15">
      <c r="A50" s="154"/>
      <c r="B50" s="147"/>
      <c r="C50" s="147"/>
      <c r="D50" s="147"/>
      <c r="E50" s="154"/>
      <c r="F50" s="147"/>
      <c r="G50" s="154"/>
      <c r="H50" s="154"/>
      <c r="I50" s="154"/>
      <c r="J50" s="157"/>
      <c r="K50" s="138"/>
      <c r="L50" s="139"/>
      <c r="M50" s="147"/>
      <c r="N50" s="138"/>
      <c r="O50" s="139"/>
    </row>
    <row r="51" spans="1:15">
      <c r="A51" s="154"/>
      <c r="B51" s="147"/>
      <c r="C51" s="147"/>
      <c r="D51" s="147"/>
      <c r="E51" s="154"/>
      <c r="F51" s="147"/>
      <c r="G51" s="154"/>
      <c r="H51" s="154"/>
      <c r="I51" s="154"/>
      <c r="J51" s="157"/>
      <c r="K51" s="138"/>
      <c r="L51" s="139"/>
      <c r="M51" s="147"/>
      <c r="N51" s="138"/>
      <c r="O51" s="139"/>
    </row>
    <row r="52" spans="1:15">
      <c r="A52" s="154"/>
      <c r="B52" s="147"/>
      <c r="C52" s="147"/>
      <c r="D52" s="147"/>
      <c r="E52" s="154"/>
      <c r="F52" s="147"/>
      <c r="G52" s="154"/>
      <c r="H52" s="154"/>
      <c r="I52" s="154"/>
      <c r="J52" s="157"/>
      <c r="K52" s="138"/>
      <c r="L52" s="139"/>
      <c r="M52" s="147"/>
      <c r="N52" s="138"/>
      <c r="O52" s="139"/>
    </row>
    <row r="53" spans="1:15" ht="15.75" thickBot="1">
      <c r="A53" s="154"/>
      <c r="B53" s="148"/>
      <c r="C53" s="148"/>
      <c r="D53" s="148"/>
      <c r="E53" s="155"/>
      <c r="F53" s="148"/>
      <c r="G53" s="155"/>
      <c r="H53" s="155"/>
      <c r="I53" s="155"/>
      <c r="J53" s="158"/>
      <c r="K53" s="140"/>
      <c r="L53" s="141"/>
      <c r="M53" s="148"/>
      <c r="N53" s="140"/>
      <c r="O53" s="141"/>
    </row>
    <row r="54" spans="1:15" ht="48" thickBot="1">
      <c r="A54" s="154"/>
      <c r="B54" s="36"/>
      <c r="C54" s="36" t="s">
        <v>287</v>
      </c>
      <c r="D54" s="36" t="s">
        <v>275</v>
      </c>
      <c r="E54" s="33" t="s">
        <v>288</v>
      </c>
      <c r="F54" s="36" t="s">
        <v>289</v>
      </c>
      <c r="G54" s="33" t="s">
        <v>278</v>
      </c>
      <c r="H54" s="33" t="s">
        <v>279</v>
      </c>
      <c r="I54" s="33" t="s">
        <v>290</v>
      </c>
      <c r="J54" s="36"/>
      <c r="K54" s="142"/>
      <c r="L54" s="143"/>
      <c r="M54" s="36"/>
      <c r="N54" s="144" t="s">
        <v>290</v>
      </c>
      <c r="O54" s="145"/>
    </row>
    <row r="55" spans="1:15" ht="15.75">
      <c r="A55" s="154"/>
      <c r="B55" s="29"/>
      <c r="C55" s="29"/>
      <c r="D55" s="29"/>
      <c r="E55" s="30"/>
      <c r="F55" s="29"/>
      <c r="G55" s="30"/>
      <c r="H55" s="30"/>
      <c r="I55" s="30"/>
      <c r="J55" s="146"/>
      <c r="K55" s="136"/>
      <c r="L55" s="137"/>
      <c r="M55" s="146"/>
      <c r="N55" s="149"/>
      <c r="O55" s="150"/>
    </row>
    <row r="56" spans="1:15" ht="47.25">
      <c r="A56" s="154"/>
      <c r="B56" s="29" t="s">
        <v>291</v>
      </c>
      <c r="C56" s="29" t="s">
        <v>287</v>
      </c>
      <c r="D56" s="29" t="s">
        <v>275</v>
      </c>
      <c r="E56" s="30" t="s">
        <v>288</v>
      </c>
      <c r="F56" s="29" t="s">
        <v>289</v>
      </c>
      <c r="G56" s="30" t="s">
        <v>278</v>
      </c>
      <c r="H56" s="30" t="s">
        <v>279</v>
      </c>
      <c r="I56" s="30" t="s">
        <v>290</v>
      </c>
      <c r="J56" s="147"/>
      <c r="K56" s="138"/>
      <c r="L56" s="139"/>
      <c r="M56" s="147"/>
      <c r="N56" s="151" t="s">
        <v>290</v>
      </c>
      <c r="O56" s="152"/>
    </row>
    <row r="57" spans="1:15" ht="15.75">
      <c r="A57" s="154"/>
      <c r="B57" s="41"/>
      <c r="C57" s="29"/>
      <c r="D57" s="41"/>
      <c r="E57" s="41"/>
      <c r="F57" s="41"/>
      <c r="G57" s="41"/>
      <c r="H57" s="41"/>
      <c r="I57" s="41"/>
      <c r="J57" s="147"/>
      <c r="K57" s="138"/>
      <c r="L57" s="139"/>
      <c r="M57" s="147"/>
      <c r="N57" s="128"/>
      <c r="O57" s="129"/>
    </row>
    <row r="58" spans="1:15" ht="15.75">
      <c r="A58" s="154"/>
      <c r="B58" s="41"/>
      <c r="C58" s="29"/>
      <c r="D58" s="41"/>
      <c r="E58" s="41"/>
      <c r="F58" s="41"/>
      <c r="G58" s="41"/>
      <c r="H58" s="41"/>
      <c r="I58" s="41"/>
      <c r="J58" s="147"/>
      <c r="K58" s="138"/>
      <c r="L58" s="139"/>
      <c r="M58" s="147"/>
      <c r="N58" s="128"/>
      <c r="O58" s="129"/>
    </row>
    <row r="59" spans="1:15" ht="15.75">
      <c r="A59" s="154"/>
      <c r="B59" s="41"/>
      <c r="C59" s="29"/>
      <c r="D59" s="41"/>
      <c r="E59" s="41"/>
      <c r="F59" s="41"/>
      <c r="G59" s="41"/>
      <c r="H59" s="41"/>
      <c r="I59" s="41"/>
      <c r="J59" s="147"/>
      <c r="K59" s="138"/>
      <c r="L59" s="139"/>
      <c r="M59" s="147"/>
      <c r="N59" s="128"/>
      <c r="O59" s="129"/>
    </row>
    <row r="60" spans="1:15" ht="15.75">
      <c r="A60" s="154"/>
      <c r="B60" s="41"/>
      <c r="C60" s="29"/>
      <c r="D60" s="41"/>
      <c r="E60" s="41"/>
      <c r="F60" s="41"/>
      <c r="G60" s="41"/>
      <c r="H60" s="41"/>
      <c r="I60" s="41"/>
      <c r="J60" s="147"/>
      <c r="K60" s="138"/>
      <c r="L60" s="139"/>
      <c r="M60" s="147"/>
      <c r="N60" s="128"/>
      <c r="O60" s="129"/>
    </row>
    <row r="61" spans="1:15" ht="16.5" thickBot="1">
      <c r="A61" s="155"/>
      <c r="B61" s="42"/>
      <c r="C61" s="36"/>
      <c r="D61" s="42"/>
      <c r="E61" s="42"/>
      <c r="F61" s="42"/>
      <c r="G61" s="42"/>
      <c r="H61" s="42"/>
      <c r="I61" s="42"/>
      <c r="J61" s="148"/>
      <c r="K61" s="140"/>
      <c r="L61" s="141"/>
      <c r="M61" s="148"/>
      <c r="N61" s="130"/>
      <c r="O61" s="131"/>
    </row>
    <row r="62" spans="1:15" ht="48" thickBot="1">
      <c r="A62" s="117" t="s">
        <v>292</v>
      </c>
      <c r="B62" s="118"/>
      <c r="C62" s="118"/>
      <c r="D62" s="118"/>
      <c r="E62" s="118"/>
      <c r="F62" s="118"/>
      <c r="G62" s="119"/>
      <c r="H62" s="26" t="s">
        <v>279</v>
      </c>
      <c r="I62" s="43"/>
      <c r="J62" s="44"/>
      <c r="K62" s="132"/>
      <c r="L62" s="133"/>
      <c r="M62" s="44"/>
      <c r="N62" s="134"/>
      <c r="O62" s="135"/>
    </row>
    <row r="63" spans="1:15" ht="48" thickBot="1">
      <c r="A63" s="117" t="s">
        <v>318</v>
      </c>
      <c r="B63" s="118"/>
      <c r="C63" s="118"/>
      <c r="D63" s="118"/>
      <c r="E63" s="118"/>
      <c r="F63" s="118"/>
      <c r="G63" s="119"/>
      <c r="H63" s="45" t="s">
        <v>279</v>
      </c>
      <c r="I63" s="46"/>
      <c r="J63" s="120"/>
      <c r="K63" s="121"/>
      <c r="L63" s="121"/>
      <c r="M63" s="121"/>
      <c r="N63" s="122"/>
      <c r="O63" s="20"/>
    </row>
    <row r="64" spans="1:15" ht="15.75" customHeight="1">
      <c r="A64" s="123"/>
      <c r="B64" s="124"/>
      <c r="C64" s="124"/>
      <c r="D64" s="124"/>
      <c r="E64" s="124"/>
      <c r="F64" s="124"/>
      <c r="G64" s="124"/>
      <c r="H64" s="124" t="s">
        <v>319</v>
      </c>
      <c r="I64" s="124"/>
      <c r="J64" s="39"/>
      <c r="K64" s="125"/>
      <c r="L64" s="125"/>
      <c r="M64" s="39"/>
      <c r="N64" s="126"/>
      <c r="O64" s="127"/>
    </row>
    <row r="65" spans="1:15" ht="15.75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2"/>
      <c r="M65" s="112"/>
      <c r="N65" s="113"/>
      <c r="O65" s="20"/>
    </row>
    <row r="66" spans="1:15" ht="15.75">
      <c r="A66" s="110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2"/>
      <c r="M66" s="112"/>
      <c r="N66" s="113"/>
      <c r="O66" s="20"/>
    </row>
    <row r="67" spans="1:15" ht="15.75">
      <c r="A67" s="110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2"/>
      <c r="M67" s="112"/>
      <c r="N67" s="113"/>
      <c r="O67" s="20"/>
    </row>
    <row r="68" spans="1:15" ht="31.5" customHeight="1" thickBot="1">
      <c r="A68" s="114"/>
      <c r="B68" s="115"/>
      <c r="C68" s="115"/>
      <c r="D68" s="115"/>
      <c r="E68" s="115"/>
      <c r="F68" s="115"/>
      <c r="G68" s="115"/>
      <c r="H68" s="115" t="s">
        <v>320</v>
      </c>
      <c r="I68" s="115"/>
      <c r="J68" s="115"/>
      <c r="K68" s="115"/>
      <c r="L68" s="115"/>
      <c r="M68" s="115"/>
      <c r="N68" s="116"/>
      <c r="O68" s="20"/>
    </row>
    <row r="69" spans="1:1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105"/>
      <c r="L69" s="105"/>
      <c r="M69" s="23"/>
      <c r="N69" s="106"/>
      <c r="O69" s="106"/>
    </row>
  </sheetData>
  <mergeCells count="174">
    <mergeCell ref="A1:N1"/>
    <mergeCell ref="A2:N2"/>
    <mergeCell ref="O1:O3"/>
    <mergeCell ref="A4:N4"/>
    <mergeCell ref="K5:L5"/>
    <mergeCell ref="N5:O5"/>
    <mergeCell ref="K8:L8"/>
    <mergeCell ref="N8:O8"/>
    <mergeCell ref="A9:B9"/>
    <mergeCell ref="K9:L9"/>
    <mergeCell ref="N9:O9"/>
    <mergeCell ref="A6:B6"/>
    <mergeCell ref="C6:E6"/>
    <mergeCell ref="K6:L6"/>
    <mergeCell ref="N6:O6"/>
    <mergeCell ref="A7:B7"/>
    <mergeCell ref="C7:E7"/>
    <mergeCell ref="K7:L7"/>
    <mergeCell ref="N7:O7"/>
    <mergeCell ref="A11:A12"/>
    <mergeCell ref="B11:C11"/>
    <mergeCell ref="D11:D12"/>
    <mergeCell ref="E11:E12"/>
    <mergeCell ref="F11:F12"/>
    <mergeCell ref="G11:G12"/>
    <mergeCell ref="H11:I11"/>
    <mergeCell ref="A8:B8"/>
    <mergeCell ref="C8:D8"/>
    <mergeCell ref="R11:T11"/>
    <mergeCell ref="K12:L12"/>
    <mergeCell ref="N12:O12"/>
    <mergeCell ref="K13:L13"/>
    <mergeCell ref="N13:O13"/>
    <mergeCell ref="B14:C14"/>
    <mergeCell ref="K14:L14"/>
    <mergeCell ref="N14:O14"/>
    <mergeCell ref="K10:L10"/>
    <mergeCell ref="N10:O10"/>
    <mergeCell ref="H15:H17"/>
    <mergeCell ref="I15:I17"/>
    <mergeCell ref="J15:J17"/>
    <mergeCell ref="K15:L17"/>
    <mergeCell ref="M15:M17"/>
    <mergeCell ref="N15:O17"/>
    <mergeCell ref="A15:A20"/>
    <mergeCell ref="C15:C17"/>
    <mergeCell ref="D15:D17"/>
    <mergeCell ref="E15:E17"/>
    <mergeCell ref="F15:F17"/>
    <mergeCell ref="G15:G17"/>
    <mergeCell ref="A21:G21"/>
    <mergeCell ref="K21:L21"/>
    <mergeCell ref="N21:O21"/>
    <mergeCell ref="B22:C22"/>
    <mergeCell ref="K22:L22"/>
    <mergeCell ref="N22:O22"/>
    <mergeCell ref="K18:L18"/>
    <mergeCell ref="N18:O18"/>
    <mergeCell ref="K19:L19"/>
    <mergeCell ref="N19:O19"/>
    <mergeCell ref="K20:L20"/>
    <mergeCell ref="N20:O20"/>
    <mergeCell ref="K26:L26"/>
    <mergeCell ref="N26:O26"/>
    <mergeCell ref="A27:G27"/>
    <mergeCell ref="K27:L27"/>
    <mergeCell ref="N27:O27"/>
    <mergeCell ref="B28:C28"/>
    <mergeCell ref="K28:L28"/>
    <mergeCell ref="N28:O28"/>
    <mergeCell ref="A23:A25"/>
    <mergeCell ref="K23:L23"/>
    <mergeCell ref="N23:O23"/>
    <mergeCell ref="K24:L24"/>
    <mergeCell ref="N24:O24"/>
    <mergeCell ref="K25:L25"/>
    <mergeCell ref="N25:O25"/>
    <mergeCell ref="H29:H31"/>
    <mergeCell ref="I29:I31"/>
    <mergeCell ref="J29:J31"/>
    <mergeCell ref="K29:L31"/>
    <mergeCell ref="M29:M31"/>
    <mergeCell ref="N29:O31"/>
    <mergeCell ref="A29:A34"/>
    <mergeCell ref="C29:C31"/>
    <mergeCell ref="D29:D31"/>
    <mergeCell ref="E29:E31"/>
    <mergeCell ref="F29:F31"/>
    <mergeCell ref="G29:G31"/>
    <mergeCell ref="A35:G35"/>
    <mergeCell ref="K35:L35"/>
    <mergeCell ref="N35:O35"/>
    <mergeCell ref="B36:C36"/>
    <mergeCell ref="K36:L36"/>
    <mergeCell ref="N36:O36"/>
    <mergeCell ref="K32:L32"/>
    <mergeCell ref="N32:O32"/>
    <mergeCell ref="K33:L33"/>
    <mergeCell ref="N33:O33"/>
    <mergeCell ref="K34:L34"/>
    <mergeCell ref="N34:O34"/>
    <mergeCell ref="A41:G41"/>
    <mergeCell ref="K41:L41"/>
    <mergeCell ref="N41:O41"/>
    <mergeCell ref="B42:C42"/>
    <mergeCell ref="K42:L42"/>
    <mergeCell ref="N42:O42"/>
    <mergeCell ref="A37:A40"/>
    <mergeCell ref="K37:L37"/>
    <mergeCell ref="N37:O37"/>
    <mergeCell ref="K38:L38"/>
    <mergeCell ref="N38:O38"/>
    <mergeCell ref="K39:L39"/>
    <mergeCell ref="N39:O39"/>
    <mergeCell ref="K40:L40"/>
    <mergeCell ref="N40:O40"/>
    <mergeCell ref="H43:H48"/>
    <mergeCell ref="I43:I48"/>
    <mergeCell ref="J43:J48"/>
    <mergeCell ref="K43:L48"/>
    <mergeCell ref="M43:M48"/>
    <mergeCell ref="N43:O48"/>
    <mergeCell ref="A43:A48"/>
    <mergeCell ref="C43:C48"/>
    <mergeCell ref="D43:D48"/>
    <mergeCell ref="E43:E48"/>
    <mergeCell ref="F43:F48"/>
    <mergeCell ref="G43:G48"/>
    <mergeCell ref="G49:G53"/>
    <mergeCell ref="H49:H53"/>
    <mergeCell ref="I49:I53"/>
    <mergeCell ref="J49:J53"/>
    <mergeCell ref="K49:L53"/>
    <mergeCell ref="M49:M53"/>
    <mergeCell ref="A49:A61"/>
    <mergeCell ref="B49:B53"/>
    <mergeCell ref="C49:C53"/>
    <mergeCell ref="D49:D53"/>
    <mergeCell ref="E49:E53"/>
    <mergeCell ref="F49:F53"/>
    <mergeCell ref="N49:O53"/>
    <mergeCell ref="K54:L54"/>
    <mergeCell ref="N54:O54"/>
    <mergeCell ref="J55:J61"/>
    <mergeCell ref="K55:L61"/>
    <mergeCell ref="M55:M61"/>
    <mergeCell ref="N55:O55"/>
    <mergeCell ref="N56:O56"/>
    <mergeCell ref="N57:O57"/>
    <mergeCell ref="N58:O58"/>
    <mergeCell ref="K69:L69"/>
    <mergeCell ref="N69:O69"/>
    <mergeCell ref="J11:M11"/>
    <mergeCell ref="N11:O11"/>
    <mergeCell ref="A65:K67"/>
    <mergeCell ref="L65:N65"/>
    <mergeCell ref="L66:N66"/>
    <mergeCell ref="L67:N67"/>
    <mergeCell ref="A68:G68"/>
    <mergeCell ref="H68:I68"/>
    <mergeCell ref="J68:K68"/>
    <mergeCell ref="L68:N68"/>
    <mergeCell ref="A63:G63"/>
    <mergeCell ref="J63:N63"/>
    <mergeCell ref="A64:G64"/>
    <mergeCell ref="H64:I64"/>
    <mergeCell ref="K64:L64"/>
    <mergeCell ref="N64:O64"/>
    <mergeCell ref="N59:O59"/>
    <mergeCell ref="N60:O60"/>
    <mergeCell ref="N61:O61"/>
    <mergeCell ref="A62:G62"/>
    <mergeCell ref="K62:L62"/>
    <mergeCell ref="N62:O6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Mudung</dc:creator>
  <cp:lastModifiedBy>Mudung</cp:lastModifiedBy>
  <cp:lastPrinted>2020-11-03T03:59:25Z</cp:lastPrinted>
  <dcterms:created xsi:type="dcterms:W3CDTF">2020-09-03T02:08:29Z</dcterms:created>
  <dcterms:modified xsi:type="dcterms:W3CDTF">2020-11-03T03:59:37Z</dcterms:modified>
</cp:coreProperties>
</file>